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G:\"/>
    </mc:Choice>
  </mc:AlternateContent>
  <bookViews>
    <workbookView xWindow="0" yWindow="0" windowWidth="11970" windowHeight="4650" activeTab="1"/>
  </bookViews>
  <sheets>
    <sheet name="Weighted Matrix" sheetId="2" r:id="rId1"/>
    <sheet name="Query 1" sheetId="1" r:id="rId2"/>
    <sheet name="Sheet1" sheetId="3" r:id="rId3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346" i="1" l="1"/>
  <c r="AT346" i="1"/>
  <c r="AK346" i="1"/>
  <c r="AK347" i="1" s="1"/>
  <c r="AB346" i="1"/>
  <c r="AB347" i="1" s="1"/>
  <c r="S346" i="1"/>
  <c r="S347" i="1" s="1"/>
  <c r="J346" i="1"/>
  <c r="J347" i="1" s="1"/>
  <c r="BC345" i="1"/>
  <c r="AT345" i="1"/>
  <c r="AK345" i="1"/>
  <c r="AB345" i="1"/>
  <c r="S345" i="1"/>
  <c r="J345" i="1"/>
  <c r="BC320" i="1"/>
  <c r="BC321" i="1" s="1"/>
  <c r="BC322" i="1" s="1"/>
  <c r="AT320" i="1"/>
  <c r="AT321" i="1" s="1"/>
  <c r="AK320" i="1"/>
  <c r="AK321" i="1" s="1"/>
  <c r="AB320" i="1"/>
  <c r="AB321" i="1" s="1"/>
  <c r="S320" i="1"/>
  <c r="S321" i="1" s="1"/>
  <c r="J320" i="1"/>
  <c r="J321" i="1" s="1"/>
  <c r="BC319" i="1"/>
  <c r="AT319" i="1"/>
  <c r="AK319" i="1"/>
  <c r="AB319" i="1"/>
  <c r="S319" i="1"/>
  <c r="J319" i="1"/>
  <c r="BC294" i="1"/>
  <c r="AT294" i="1"/>
  <c r="AK294" i="1"/>
  <c r="AK295" i="1" s="1"/>
  <c r="AB294" i="1"/>
  <c r="AB295" i="1" s="1"/>
  <c r="S294" i="1"/>
  <c r="S295" i="1" s="1"/>
  <c r="J294" i="1"/>
  <c r="J295" i="1" s="1"/>
  <c r="BC293" i="1"/>
  <c r="AT293" i="1"/>
  <c r="AK293" i="1"/>
  <c r="AB293" i="1"/>
  <c r="S293" i="1"/>
  <c r="J293" i="1"/>
  <c r="BC268" i="1"/>
  <c r="BC269" i="1" s="1"/>
  <c r="BC270" i="1" s="1"/>
  <c r="AT268" i="1"/>
  <c r="AT269" i="1" s="1"/>
  <c r="AT270" i="1" s="1"/>
  <c r="AK268" i="1"/>
  <c r="AK269" i="1" s="1"/>
  <c r="AK270" i="1" s="1"/>
  <c r="AB268" i="1"/>
  <c r="AB269" i="1" s="1"/>
  <c r="S268" i="1"/>
  <c r="S269" i="1" s="1"/>
  <c r="J268" i="1"/>
  <c r="J269" i="1" s="1"/>
  <c r="BC267" i="1"/>
  <c r="AT267" i="1"/>
  <c r="AK267" i="1"/>
  <c r="AB267" i="1"/>
  <c r="S267" i="1"/>
  <c r="J267" i="1"/>
  <c r="BC242" i="1"/>
  <c r="BC243" i="1" s="1"/>
  <c r="BC244" i="1" s="1"/>
  <c r="AT242" i="1"/>
  <c r="AT243" i="1" s="1"/>
  <c r="AT244" i="1" s="1"/>
  <c r="AK242" i="1"/>
  <c r="AK243" i="1" s="1"/>
  <c r="AK244" i="1" s="1"/>
  <c r="AB242" i="1"/>
  <c r="AB243" i="1" s="1"/>
  <c r="S242" i="1"/>
  <c r="S243" i="1" s="1"/>
  <c r="J242" i="1"/>
  <c r="J243" i="1" s="1"/>
  <c r="BC241" i="1"/>
  <c r="AT241" i="1"/>
  <c r="AK241" i="1"/>
  <c r="AB241" i="1"/>
  <c r="S241" i="1"/>
  <c r="J241" i="1"/>
  <c r="BC216" i="1"/>
  <c r="BC217" i="1" s="1"/>
  <c r="BC218" i="1" s="1"/>
  <c r="AT216" i="1"/>
  <c r="AT217" i="1" s="1"/>
  <c r="AT218" i="1" s="1"/>
  <c r="AK216" i="1"/>
  <c r="AK217" i="1" s="1"/>
  <c r="AK218" i="1" s="1"/>
  <c r="AB216" i="1"/>
  <c r="AB217" i="1" s="1"/>
  <c r="S216" i="1"/>
  <c r="S217" i="1" s="1"/>
  <c r="J216" i="1"/>
  <c r="J217" i="1" s="1"/>
  <c r="BC215" i="1"/>
  <c r="AT215" i="1"/>
  <c r="AK215" i="1"/>
  <c r="AB215" i="1"/>
  <c r="S215" i="1"/>
  <c r="J215" i="1"/>
  <c r="BC190" i="1"/>
  <c r="AT190" i="1"/>
  <c r="AK190" i="1"/>
  <c r="AK191" i="1" s="1"/>
  <c r="AB190" i="1"/>
  <c r="AB191" i="1" s="1"/>
  <c r="S190" i="1"/>
  <c r="S191" i="1" s="1"/>
  <c r="J190" i="1"/>
  <c r="J191" i="1" s="1"/>
  <c r="BC189" i="1"/>
  <c r="AT189" i="1"/>
  <c r="AK189" i="1"/>
  <c r="AB189" i="1"/>
  <c r="S189" i="1"/>
  <c r="J189" i="1"/>
  <c r="BC164" i="1"/>
  <c r="AT164" i="1"/>
  <c r="AT165" i="1" s="1"/>
  <c r="AK164" i="1"/>
  <c r="AK165" i="1" s="1"/>
  <c r="AB164" i="1"/>
  <c r="AB165" i="1" s="1"/>
  <c r="S164" i="1"/>
  <c r="S165" i="1" s="1"/>
  <c r="J164" i="1"/>
  <c r="J165" i="1" s="1"/>
  <c r="BC163" i="1"/>
  <c r="AT163" i="1"/>
  <c r="AK163" i="1"/>
  <c r="AB163" i="1"/>
  <c r="S163" i="1"/>
  <c r="J163" i="1"/>
  <c r="BC138" i="1"/>
  <c r="AT138" i="1"/>
  <c r="AK138" i="1"/>
  <c r="AK139" i="1" s="1"/>
  <c r="AB138" i="1"/>
  <c r="AB139" i="1" s="1"/>
  <c r="S138" i="1"/>
  <c r="S139" i="1" s="1"/>
  <c r="J138" i="1"/>
  <c r="J139" i="1" s="1"/>
  <c r="BC137" i="1"/>
  <c r="AT137" i="1"/>
  <c r="AK137" i="1"/>
  <c r="AB137" i="1"/>
  <c r="S137" i="1"/>
  <c r="J137" i="1"/>
  <c r="BC112" i="1"/>
  <c r="AT112" i="1"/>
  <c r="AK112" i="1"/>
  <c r="AK113" i="1" s="1"/>
  <c r="AB112" i="1"/>
  <c r="AB113" i="1" s="1"/>
  <c r="S112" i="1"/>
  <c r="S113" i="1" s="1"/>
  <c r="J112" i="1"/>
  <c r="J113" i="1" s="1"/>
  <c r="BC111" i="1"/>
  <c r="AT111" i="1"/>
  <c r="AK111" i="1"/>
  <c r="AB111" i="1"/>
  <c r="S111" i="1"/>
  <c r="J111" i="1"/>
  <c r="BC86" i="1"/>
  <c r="AT86" i="1"/>
  <c r="AK86" i="1"/>
  <c r="AK87" i="1" s="1"/>
  <c r="AB86" i="1"/>
  <c r="AB87" i="1" s="1"/>
  <c r="S86" i="1"/>
  <c r="S87" i="1" s="1"/>
  <c r="J86" i="1"/>
  <c r="J87" i="1" s="1"/>
  <c r="BC85" i="1"/>
  <c r="AT85" i="1"/>
  <c r="AK85" i="1"/>
  <c r="AB85" i="1"/>
  <c r="S85" i="1"/>
  <c r="J85" i="1"/>
  <c r="BC60" i="1"/>
  <c r="BC61" i="1" s="1"/>
  <c r="BC59" i="1"/>
  <c r="AT60" i="1"/>
  <c r="AT61" i="1" s="1"/>
  <c r="AT59" i="1"/>
  <c r="AK60" i="1"/>
  <c r="AK61" i="1" s="1"/>
  <c r="AK59" i="1"/>
  <c r="AB60" i="1"/>
  <c r="AB61" i="1" s="1"/>
  <c r="AB59" i="1"/>
  <c r="S60" i="1"/>
  <c r="S59" i="1"/>
  <c r="J60" i="1"/>
  <c r="J61" i="1" s="1"/>
  <c r="J59" i="1"/>
  <c r="BC34" i="1"/>
  <c r="BC33" i="1"/>
  <c r="AT34" i="1"/>
  <c r="AT33" i="1"/>
  <c r="AK34" i="1"/>
  <c r="AK33" i="1"/>
  <c r="AB34" i="1"/>
  <c r="AB33" i="1"/>
  <c r="S34" i="1"/>
  <c r="S33" i="1"/>
  <c r="J34" i="1"/>
  <c r="J33" i="1"/>
  <c r="BC10" i="1"/>
  <c r="BC9" i="1"/>
  <c r="AT10" i="1"/>
  <c r="AT11" i="1" s="1"/>
  <c r="AT9" i="1"/>
  <c r="AK10" i="1"/>
  <c r="AK9" i="1"/>
  <c r="AB10" i="1"/>
  <c r="AB9" i="1"/>
  <c r="S10" i="1"/>
  <c r="S9" i="1"/>
  <c r="J10" i="1"/>
  <c r="C6" i="2"/>
  <c r="J9" i="1"/>
  <c r="C4" i="2"/>
  <c r="B4" i="2"/>
  <c r="A4" i="2"/>
  <c r="C3" i="2"/>
  <c r="B3" i="2"/>
  <c r="A3" i="2"/>
  <c r="C2" i="2"/>
  <c r="B2" i="2"/>
  <c r="A2" i="2"/>
  <c r="C1" i="2"/>
  <c r="B1" i="2"/>
  <c r="A1" i="2"/>
  <c r="BC295" i="1" l="1"/>
  <c r="BC296" i="1" s="1"/>
  <c r="AT295" i="1"/>
  <c r="AT296" i="1" s="1"/>
  <c r="AK322" i="1"/>
  <c r="AT322" i="1"/>
  <c r="BC347" i="1"/>
  <c r="BC348" i="1" s="1"/>
  <c r="AT347" i="1"/>
  <c r="AT348" i="1" s="1"/>
  <c r="S296" i="1"/>
  <c r="AT191" i="1"/>
  <c r="AT192" i="1" s="1"/>
  <c r="AT166" i="1"/>
  <c r="AT139" i="1"/>
  <c r="AT140" i="1" s="1"/>
  <c r="AT113" i="1"/>
  <c r="AT114" i="1" s="1"/>
  <c r="AT87" i="1"/>
  <c r="AT88" i="1" s="1"/>
  <c r="J348" i="1"/>
  <c r="S348" i="1"/>
  <c r="AB348" i="1"/>
  <c r="AK348" i="1"/>
  <c r="J322" i="1"/>
  <c r="S322" i="1"/>
  <c r="AB322" i="1"/>
  <c r="J296" i="1"/>
  <c r="AB296" i="1"/>
  <c r="AK296" i="1"/>
  <c r="J218" i="1"/>
  <c r="J244" i="1"/>
  <c r="J270" i="1"/>
  <c r="S218" i="1"/>
  <c r="S244" i="1"/>
  <c r="S270" i="1"/>
  <c r="AB218" i="1"/>
  <c r="AB244" i="1"/>
  <c r="AB270" i="1"/>
  <c r="BC139" i="1"/>
  <c r="BC140" i="1" s="1"/>
  <c r="BC165" i="1"/>
  <c r="BC166" i="1" s="1"/>
  <c r="BC191" i="1"/>
  <c r="BC192" i="1" s="1"/>
  <c r="J140" i="1"/>
  <c r="J166" i="1"/>
  <c r="J192" i="1"/>
  <c r="S166" i="1"/>
  <c r="S192" i="1"/>
  <c r="S140" i="1"/>
  <c r="AB140" i="1"/>
  <c r="AB166" i="1"/>
  <c r="AB192" i="1"/>
  <c r="AK140" i="1"/>
  <c r="AK166" i="1"/>
  <c r="AK192" i="1"/>
  <c r="BC113" i="1"/>
  <c r="BC114" i="1" s="1"/>
  <c r="J114" i="1"/>
  <c r="S114" i="1"/>
  <c r="AB114" i="1"/>
  <c r="AK114" i="1"/>
  <c r="BC87" i="1"/>
  <c r="BC88" i="1" s="1"/>
  <c r="J88" i="1"/>
  <c r="S88" i="1"/>
  <c r="AB88" i="1"/>
  <c r="AK88" i="1"/>
  <c r="BC62" i="1"/>
  <c r="AT62" i="1"/>
  <c r="AK62" i="1"/>
  <c r="AB62" i="1"/>
  <c r="S61" i="1"/>
  <c r="S62" i="1" s="1"/>
  <c r="J62" i="1"/>
  <c r="BC35" i="1"/>
  <c r="BC36" i="1" s="1"/>
  <c r="AT35" i="1"/>
  <c r="AT36" i="1" s="1"/>
  <c r="AK35" i="1"/>
  <c r="AK36" i="1" s="1"/>
  <c r="AB35" i="1"/>
  <c r="AB36" i="1" s="1"/>
  <c r="S35" i="1"/>
  <c r="S36" i="1" s="1"/>
  <c r="J35" i="1"/>
  <c r="J36" i="1" s="1"/>
  <c r="BC11" i="1"/>
  <c r="BC12" i="1" s="1"/>
  <c r="AT12" i="1"/>
  <c r="AK11" i="1"/>
  <c r="AK12" i="1" s="1"/>
  <c r="AB11" i="1"/>
  <c r="AB12" i="1" s="1"/>
  <c r="S11" i="1"/>
  <c r="S12" i="1" s="1"/>
  <c r="J11" i="1"/>
  <c r="J12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<sst xmlns="http://schemas.openxmlformats.org/spreadsheetml/2006/main" count="518" uniqueCount="12">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</sst>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applyBorder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0" borderId="0" xfId="0" applyFont="1"/>
    <xf numFmtId="0" fontId="1" fillId="2" borderId="0" xfId="0" applyFont="1" applyFill="1"/>
    <xf numFmtId="0" fontId="0" fillId="2" borderId="0" xfId="0" applyFill="1"/>
    <xf numFmtId="0" fontId="0" fillId="3" borderId="0" xfId="0" applyFill="1"/>
    <xf numFmtId="0" fontId="0" fillId="0" borderId="0" xfId="0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44450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73325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127000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174625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22</xdr:row>
      <xdr:rowOff>31750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2</xdr:col>
      <xdr:colOff>2330</xdr:colOff>
      <xdr:row>9</xdr:row>
      <xdr:rowOff>43794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34637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127000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2</xdr:col>
      <xdr:colOff>572</xdr:colOff>
      <xdr:row>112</xdr:row>
      <xdr:rowOff>80819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173183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43</xdr:col>
      <xdr:colOff>606741</xdr:colOff>
      <xdr:row>124</xdr:row>
      <xdr:rowOff>103910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173183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577426</xdr:colOff>
      <xdr:row>164</xdr:row>
      <xdr:rowOff>173182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69273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98426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11546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190</xdr:row>
      <xdr:rowOff>178518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47664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25</xdr:col>
      <xdr:colOff>603953</xdr:colOff>
      <xdr:row>202</xdr:row>
      <xdr:rowOff>23092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34</xdr:col>
      <xdr:colOff>605159</xdr:colOff>
      <xdr:row>201</xdr:row>
      <xdr:rowOff>173182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107747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171622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77493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2</xdr:col>
      <xdr:colOff>282</xdr:colOff>
      <xdr:row>243</xdr:row>
      <xdr:rowOff>92364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173182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1</xdr:col>
      <xdr:colOff>576804</xdr:colOff>
      <xdr:row>269</xdr:row>
      <xdr:rowOff>92365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57728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25</xdr:col>
      <xdr:colOff>604697</xdr:colOff>
      <xdr:row>280</xdr:row>
      <xdr:rowOff>34638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69273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103910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92364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117150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46182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2</xdr:col>
      <xdr:colOff>196</xdr:colOff>
      <xdr:row>319</xdr:row>
      <xdr:rowOff>69274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334</xdr:row>
      <xdr:rowOff>179259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170508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103909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88950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C27" sqref="C27"/>
    </sheetView>
  </sheetViews>
  <sheetFormatPr defaultRowHeight="15" x14ac:dyDescent="0.25"/>
  <sheetData>
    <row r="1" spans="1:3" x14ac:dyDescent="0.25">
      <c r="A1" s="3">
        <f>100/1</f>
        <v>100</v>
      </c>
      <c r="B1" s="4">
        <f>100/2</f>
        <v>50</v>
      </c>
      <c r="C1" s="4">
        <f>100/3</f>
        <v>33.333333333333336</v>
      </c>
    </row>
    <row r="2" spans="1:3" x14ac:dyDescent="0.25">
      <c r="A2" s="6">
        <f>100/4</f>
        <v>25</v>
      </c>
      <c r="B2" s="2">
        <f>100/5</f>
        <v>20</v>
      </c>
      <c r="C2" s="7">
        <f>100/6</f>
        <v>16.666666666666668</v>
      </c>
    </row>
    <row r="3" spans="1:3" x14ac:dyDescent="0.25">
      <c r="A3" s="6">
        <f>100/7</f>
        <v>14.285714285714286</v>
      </c>
      <c r="B3" s="2">
        <f>100/8</f>
        <v>12.5</v>
      </c>
      <c r="C3" s="7">
        <f>100/9</f>
        <v>11.111111111111111</v>
      </c>
    </row>
    <row r="4" spans="1:3" ht="15.75" thickBot="1" x14ac:dyDescent="0.3">
      <c r="A4" s="8">
        <f>100/10</f>
        <v>10</v>
      </c>
      <c r="B4" s="9">
        <f>100/11</f>
        <v>9.0909090909090917</v>
      </c>
      <c r="C4" s="10">
        <f>100/12</f>
        <v>8.3333333333333339</v>
      </c>
    </row>
    <row r="6" spans="1:3" x14ac:dyDescent="0.2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AK338" zoomScale="120" zoomScaleNormal="120" workbookViewId="0">
      <selection activeCell="BB264" sqref="BB264"/>
    </sheetView>
  </sheetViews>
  <sheetFormatPr defaultRowHeight="15" x14ac:dyDescent="0.25"/>
  <cols>
    <col min="2" max="2" width="8.7109375" customWidth="1"/>
    <col min="3" max="3" width="3.140625" style="14" customWidth="1"/>
    <col min="5" max="5" width="13.42578125" bestFit="1" customWidth="1"/>
    <col min="12" max="12" width="2.85546875" style="14" customWidth="1"/>
    <col min="21" max="21" width="2.42578125" style="14" customWidth="1"/>
    <col min="30" max="30" width="2.42578125" style="14" customWidth="1"/>
    <col min="39" max="39" width="3.42578125" style="14" customWidth="1"/>
    <col min="48" max="48" width="3.85546875" style="14" customWidth="1"/>
    <col min="57" max="57" width="4.42578125" style="14" customWidth="1"/>
  </cols>
  <sheetData>
    <row r="1" spans="1:56" x14ac:dyDescent="0.25">
      <c r="A1" s="12" t="s">
        <v>11</v>
      </c>
      <c r="E1" s="12" t="s">
        <v>0</v>
      </c>
      <c r="F1" s="13"/>
      <c r="N1" s="12" t="s">
        <v>6</v>
      </c>
      <c r="W1" s="12" t="s">
        <v>7</v>
      </c>
      <c r="AF1" s="12" t="s">
        <v>8</v>
      </c>
      <c r="AG1" s="13"/>
      <c r="AH1" s="13"/>
      <c r="AO1" s="12" t="s">
        <v>9</v>
      </c>
      <c r="AP1" s="12"/>
      <c r="AQ1" s="11"/>
      <c r="AR1" s="11"/>
      <c r="AX1" s="12" t="s">
        <v>10</v>
      </c>
      <c r="AY1" s="13"/>
    </row>
    <row r="2" spans="1:56" x14ac:dyDescent="0.25">
      <c r="AO2" s="11"/>
      <c r="AP2" s="11"/>
      <c r="AQ2" s="11"/>
      <c r="AR2" s="11"/>
    </row>
    <row r="3" spans="1:56" ht="15.75" thickBot="1" x14ac:dyDescent="0.3">
      <c r="AO3" s="11"/>
      <c r="AP3" s="11"/>
      <c r="AQ3" s="11"/>
      <c r="AR3" s="11"/>
    </row>
    <row r="4" spans="1:56" x14ac:dyDescent="0.25">
      <c r="I4" s="3">
        <v>1</v>
      </c>
      <c r="J4" s="4">
        <v>0.2</v>
      </c>
      <c r="K4" s="5">
        <v>0.1</v>
      </c>
      <c r="R4" s="3">
        <v>1</v>
      </c>
      <c r="S4" s="4">
        <v>0</v>
      </c>
      <c r="T4" s="5">
        <v>0.7</v>
      </c>
      <c r="AA4" s="3">
        <v>1</v>
      </c>
      <c r="AB4" s="4">
        <v>0.9</v>
      </c>
      <c r="AC4" s="5">
        <v>0.5</v>
      </c>
      <c r="AJ4" s="3">
        <v>1</v>
      </c>
      <c r="AK4" s="4">
        <v>0.2</v>
      </c>
      <c r="AL4" s="5">
        <v>0.5</v>
      </c>
      <c r="AO4" s="11"/>
      <c r="AP4" s="11"/>
      <c r="AQ4" s="11"/>
      <c r="AR4" s="11"/>
      <c r="AS4" s="3">
        <v>1</v>
      </c>
      <c r="AT4" s="4">
        <v>0.7</v>
      </c>
      <c r="AU4" s="5">
        <v>0.6</v>
      </c>
      <c r="BB4" s="3">
        <v>1</v>
      </c>
      <c r="BC4" s="4">
        <v>0.5</v>
      </c>
      <c r="BD4" s="5">
        <v>0.9</v>
      </c>
    </row>
    <row r="5" spans="1:56" x14ac:dyDescent="0.25">
      <c r="I5" s="6">
        <v>0.1</v>
      </c>
      <c r="J5" s="2">
        <v>0.5</v>
      </c>
      <c r="K5" s="7">
        <v>0.1</v>
      </c>
      <c r="R5" s="6">
        <v>0.4</v>
      </c>
      <c r="S5" s="2">
        <v>0.8</v>
      </c>
      <c r="T5" s="7">
        <v>0.7</v>
      </c>
      <c r="AA5" s="6">
        <v>0.5</v>
      </c>
      <c r="AB5" s="2">
        <v>0.6</v>
      </c>
      <c r="AC5" s="7">
        <v>0.6</v>
      </c>
      <c r="AJ5" s="6">
        <v>0.6</v>
      </c>
      <c r="AK5" s="2">
        <v>0.1</v>
      </c>
      <c r="AL5" s="7">
        <v>0.5</v>
      </c>
      <c r="AO5" s="11"/>
      <c r="AP5" s="11"/>
      <c r="AQ5" s="11"/>
      <c r="AR5" s="11"/>
      <c r="AS5" s="6">
        <v>0.6</v>
      </c>
      <c r="AT5" s="2">
        <v>0.6</v>
      </c>
      <c r="AU5" s="7">
        <v>0.9</v>
      </c>
      <c r="BB5" s="6">
        <v>0.7</v>
      </c>
      <c r="BC5" s="2">
        <v>0.7</v>
      </c>
      <c r="BD5" s="7">
        <v>0.7</v>
      </c>
    </row>
    <row r="6" spans="1:56" x14ac:dyDescent="0.25">
      <c r="I6" s="6">
        <v>0.05</v>
      </c>
      <c r="J6" s="2">
        <v>0.05</v>
      </c>
      <c r="K6" s="7">
        <v>0.8</v>
      </c>
      <c r="R6" s="6">
        <v>0.9</v>
      </c>
      <c r="S6" s="2">
        <v>0.9</v>
      </c>
      <c r="T6" s="7">
        <v>0.8</v>
      </c>
      <c r="AA6" s="6">
        <v>0.3</v>
      </c>
      <c r="AB6" s="2">
        <v>0.4</v>
      </c>
      <c r="AC6" s="7">
        <v>0.8</v>
      </c>
      <c r="AJ6" s="6">
        <v>0.5</v>
      </c>
      <c r="AK6" s="2">
        <v>0.8</v>
      </c>
      <c r="AL6" s="7">
        <v>0.5</v>
      </c>
      <c r="AO6" s="11"/>
      <c r="AP6" s="11"/>
      <c r="AQ6" s="11"/>
      <c r="AR6" s="11"/>
      <c r="AS6" s="6">
        <v>0.6</v>
      </c>
      <c r="AT6" s="2">
        <v>0.9</v>
      </c>
      <c r="AU6" s="7">
        <v>0.5</v>
      </c>
      <c r="BB6" s="6">
        <v>0.5</v>
      </c>
      <c r="BC6" s="2">
        <v>0.4</v>
      </c>
      <c r="BD6" s="7">
        <v>0.2</v>
      </c>
    </row>
    <row r="7" spans="1:56" ht="15.75" thickBot="1" x14ac:dyDescent="0.3">
      <c r="I7" s="8">
        <v>0.4</v>
      </c>
      <c r="J7" s="9">
        <v>0.1</v>
      </c>
      <c r="K7" s="10">
        <v>0.5</v>
      </c>
      <c r="R7" s="8">
        <v>0.9</v>
      </c>
      <c r="S7" s="9">
        <v>0.8</v>
      </c>
      <c r="T7" s="10">
        <v>0.7</v>
      </c>
      <c r="AA7" s="8">
        <v>0.6</v>
      </c>
      <c r="AB7" s="9">
        <v>0.7</v>
      </c>
      <c r="AC7" s="10">
        <v>0.5</v>
      </c>
      <c r="AJ7" s="8">
        <v>0.5</v>
      </c>
      <c r="AK7" s="9">
        <v>0.2</v>
      </c>
      <c r="AL7" s="10">
        <v>0.9</v>
      </c>
      <c r="AO7" s="11"/>
      <c r="AP7" s="11"/>
      <c r="AQ7" s="11"/>
      <c r="AR7" s="11"/>
      <c r="AS7" s="8">
        <v>0.6</v>
      </c>
      <c r="AT7" s="9">
        <v>0.5</v>
      </c>
      <c r="AU7" s="10">
        <v>0.4</v>
      </c>
      <c r="BB7" s="8">
        <v>0.9</v>
      </c>
      <c r="BC7" s="9">
        <v>0.5</v>
      </c>
      <c r="BD7" s="10">
        <v>0.5</v>
      </c>
    </row>
    <row r="8" spans="1:56" x14ac:dyDescent="0.25">
      <c r="AO8" s="11"/>
      <c r="AP8" s="11"/>
      <c r="AQ8" s="11"/>
      <c r="AR8" s="11"/>
    </row>
    <row r="9" spans="1:56" x14ac:dyDescent="0.25">
      <c r="I9" t="s">
        <v>1</v>
      </c>
      <c r="J9">
        <f>(COUNTIF(I4:K7,1)/12)*100</f>
        <v>8.3333333333333321</v>
      </c>
      <c r="K9" t="s">
        <v>5</v>
      </c>
      <c r="R9" t="s">
        <v>1</v>
      </c>
      <c r="S9">
        <f>(COUNTIF(R4:T7,1)/12)*100</f>
        <v>8.3333333333333321</v>
      </c>
      <c r="T9" t="s">
        <v>5</v>
      </c>
      <c r="AA9" t="s">
        <v>1</v>
      </c>
      <c r="AB9">
        <f>(COUNTIF(AA4:AC7,1)/12)*100</f>
        <v>8.3333333333333321</v>
      </c>
      <c r="AC9" t="s">
        <v>5</v>
      </c>
      <c r="AJ9" t="s">
        <v>1</v>
      </c>
      <c r="AK9">
        <f>(COUNTIF(AJ4:AL7,1)/12)*100</f>
        <v>8.3333333333333321</v>
      </c>
      <c r="AL9" t="s">
        <v>5</v>
      </c>
      <c r="AO9" s="11"/>
      <c r="AP9" s="11"/>
      <c r="AQ9" s="11"/>
      <c r="AR9" s="11"/>
      <c r="AS9" t="s">
        <v>1</v>
      </c>
      <c r="AT9">
        <f>(COUNTIF(AS4:AU7,1)/12)*100</f>
        <v>8.3333333333333321</v>
      </c>
      <c r="AU9" t="s">
        <v>5</v>
      </c>
      <c r="BB9" t="s">
        <v>1</v>
      </c>
      <c r="BC9">
        <f>(COUNTIF(BB4:BD7,1)/12)*100</f>
        <v>8.3333333333333321</v>
      </c>
      <c r="BD9" t="s">
        <v>5</v>
      </c>
    </row>
    <row r="10" spans="1:56" x14ac:dyDescent="0.25">
      <c r="I10" t="s">
        <v>2</v>
      </c>
      <c r="J10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0.47307111054277451</v>
      </c>
      <c r="R10" t="s">
        <v>2</v>
      </c>
      <c r="S10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0.69638227874588776</v>
      </c>
      <c r="AA10" t="s">
        <v>2</v>
      </c>
      <c r="AB10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0.74397647086176644</v>
      </c>
      <c r="AJ10" t="s">
        <v>2</v>
      </c>
      <c r="AK10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0.60910010346310806</v>
      </c>
      <c r="AS10" t="s">
        <v>2</v>
      </c>
      <c r="AT10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0.76132688529545134</v>
      </c>
      <c r="BB10" t="s">
        <v>2</v>
      </c>
      <c r="BC10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0.74195370897804036</v>
      </c>
    </row>
    <row r="11" spans="1:56" x14ac:dyDescent="0.25">
      <c r="I11" t="s">
        <v>3</v>
      </c>
      <c r="J11">
        <f>1 - J10</f>
        <v>0.52692888945722549</v>
      </c>
      <c r="R11" t="s">
        <v>3</v>
      </c>
      <c r="S11">
        <f>1 - S10</f>
        <v>0.30361772125411224</v>
      </c>
      <c r="AA11" t="s">
        <v>3</v>
      </c>
      <c r="AB11">
        <f>1 - AB10</f>
        <v>0.25602352913823356</v>
      </c>
      <c r="AJ11" t="s">
        <v>3</v>
      </c>
      <c r="AK11">
        <f>1 - AK10</f>
        <v>0.39089989653689194</v>
      </c>
      <c r="AS11" t="s">
        <v>3</v>
      </c>
      <c r="AT11">
        <f>1 - AT10</f>
        <v>0.23867311470454866</v>
      </c>
      <c r="BB11" t="s">
        <v>3</v>
      </c>
      <c r="BC11">
        <f>1 - BC10</f>
        <v>0.25804629102195964</v>
      </c>
    </row>
    <row r="12" spans="1:56" x14ac:dyDescent="0.25">
      <c r="I12" t="s">
        <v>4</v>
      </c>
      <c r="J12">
        <f>1/((0.5*(1/J10))+(0.5*(1/J11)))</f>
        <v>0.4985496698252011</v>
      </c>
      <c r="R12" t="s">
        <v>4</v>
      </c>
      <c r="S12">
        <f>1/((0.5*(1/S10))+(0.5*(1/S11)))</f>
        <v>0.42286800118914492</v>
      </c>
      <c r="AA12" t="s">
        <v>4</v>
      </c>
      <c r="AB12">
        <f>1/((0.5*(1/AB10))+(0.5*(1/AB11)))</f>
        <v>0.38095096333167527</v>
      </c>
      <c r="AJ12" t="s">
        <v>4</v>
      </c>
      <c r="AK12">
        <f>1/((0.5*(1/AK10))+(0.5*(1/AK11)))</f>
        <v>0.47619433484867824</v>
      </c>
      <c r="AS12" t="s">
        <v>4</v>
      </c>
      <c r="AT12">
        <f>1/((0.5*(1/AT10))+(0.5*(1/AT11)))</f>
        <v>0.36341651804355607</v>
      </c>
      <c r="BB12" t="s">
        <v>4</v>
      </c>
      <c r="BC12">
        <f>1/((0.5*(1/BC10))+(0.5*(1/BC11)))</f>
        <v>0.38291680542353956</v>
      </c>
    </row>
    <row r="14" spans="1:56" x14ac:dyDescent="0.25">
      <c r="I14" s="1"/>
      <c r="J14" s="1"/>
      <c r="K14" s="1"/>
    </row>
    <row r="15" spans="1:56" x14ac:dyDescent="0.25">
      <c r="I15" s="1"/>
      <c r="J15" s="1"/>
      <c r="K15" s="1"/>
    </row>
    <row r="16" spans="1:56" x14ac:dyDescent="0.25">
      <c r="I16" s="1"/>
      <c r="J16" s="1"/>
      <c r="K16" s="1"/>
    </row>
    <row r="17" spans="1:56" x14ac:dyDescent="0.25">
      <c r="I17" s="1"/>
      <c r="J17" s="1"/>
      <c r="K17" s="1"/>
    </row>
    <row r="24" spans="1:56" s="14" customFormat="1" x14ac:dyDescent="0.25"/>
    <row r="25" spans="1:56" x14ac:dyDescent="0.25">
      <c r="A25" s="12" t="s">
        <v>11</v>
      </c>
      <c r="E25" s="12" t="s">
        <v>0</v>
      </c>
      <c r="F25" s="13"/>
      <c r="N25" s="12" t="s">
        <v>6</v>
      </c>
      <c r="W25" s="12" t="s">
        <v>7</v>
      </c>
      <c r="AF25" s="12" t="s">
        <v>8</v>
      </c>
      <c r="AG25" s="13"/>
      <c r="AH25" s="13"/>
      <c r="AO25" s="12" t="s">
        <v>9</v>
      </c>
      <c r="AP25" s="12"/>
      <c r="AQ25" s="11"/>
      <c r="AR25" s="11"/>
      <c r="AX25" s="12" t="s">
        <v>10</v>
      </c>
      <c r="AY25" s="13"/>
    </row>
    <row r="27" spans="1:56" ht="15.75" thickBot="1" x14ac:dyDescent="0.3"/>
    <row r="28" spans="1:56" x14ac:dyDescent="0.25">
      <c r="I28" s="3">
        <v>1</v>
      </c>
      <c r="J28" s="4">
        <v>0.8</v>
      </c>
      <c r="K28" s="5">
        <v>0.9</v>
      </c>
      <c r="R28" s="3">
        <v>1</v>
      </c>
      <c r="S28" s="4">
        <v>0.4</v>
      </c>
      <c r="T28" s="5">
        <v>0.3</v>
      </c>
      <c r="AA28" s="3">
        <v>1</v>
      </c>
      <c r="AB28" s="4">
        <v>0.7</v>
      </c>
      <c r="AC28" s="5">
        <v>0</v>
      </c>
      <c r="AJ28" s="3">
        <v>1</v>
      </c>
      <c r="AK28" s="4">
        <v>0.8</v>
      </c>
      <c r="AL28" s="5">
        <v>0.6</v>
      </c>
      <c r="AS28" s="3">
        <v>0</v>
      </c>
      <c r="AT28" s="4">
        <v>0</v>
      </c>
      <c r="AU28" s="5">
        <v>0</v>
      </c>
      <c r="BB28" s="3">
        <v>1</v>
      </c>
      <c r="BC28" s="4">
        <v>0.6</v>
      </c>
      <c r="BD28" s="5">
        <v>0.7</v>
      </c>
    </row>
    <row r="29" spans="1:56" x14ac:dyDescent="0.25">
      <c r="I29" s="6">
        <v>0.6</v>
      </c>
      <c r="J29" s="2">
        <v>0.5</v>
      </c>
      <c r="K29" s="7">
        <v>0.7</v>
      </c>
      <c r="R29" s="6">
        <v>0.8</v>
      </c>
      <c r="S29" s="2">
        <v>0.9</v>
      </c>
      <c r="T29" s="7">
        <v>0.8</v>
      </c>
      <c r="AA29" s="6">
        <v>0.7</v>
      </c>
      <c r="AB29" s="2">
        <v>0.8</v>
      </c>
      <c r="AC29" s="7">
        <v>0.7</v>
      </c>
      <c r="AJ29" s="6">
        <v>0.4</v>
      </c>
      <c r="AK29" s="2">
        <v>0.6</v>
      </c>
      <c r="AL29" s="7">
        <v>0.5</v>
      </c>
      <c r="AS29" s="6">
        <v>0</v>
      </c>
      <c r="AT29" s="2">
        <v>0</v>
      </c>
      <c r="AU29" s="7">
        <v>0</v>
      </c>
      <c r="BB29" s="6">
        <v>0.4</v>
      </c>
      <c r="BC29" s="2">
        <v>0.7</v>
      </c>
      <c r="BD29" s="7">
        <v>0.7</v>
      </c>
    </row>
    <row r="30" spans="1:56" x14ac:dyDescent="0.25">
      <c r="I30" s="6">
        <v>0.7</v>
      </c>
      <c r="J30" s="2">
        <v>0.6</v>
      </c>
      <c r="K30" s="7">
        <v>0.7</v>
      </c>
      <c r="R30" s="6">
        <v>0.9</v>
      </c>
      <c r="S30" s="2">
        <v>0.8</v>
      </c>
      <c r="T30" s="7">
        <v>0.8</v>
      </c>
      <c r="AA30" s="6">
        <v>0.8</v>
      </c>
      <c r="AB30" s="2">
        <v>0.5</v>
      </c>
      <c r="AC30" s="7">
        <v>0.5</v>
      </c>
      <c r="AJ30" s="6">
        <v>0.5</v>
      </c>
      <c r="AK30" s="2">
        <v>0.7</v>
      </c>
      <c r="AL30" s="7">
        <v>0.9</v>
      </c>
      <c r="AS30" s="6">
        <v>0</v>
      </c>
      <c r="AT30" s="2">
        <v>0</v>
      </c>
      <c r="AU30" s="7">
        <v>0</v>
      </c>
      <c r="BB30" s="6">
        <v>0.7</v>
      </c>
      <c r="BC30" s="2">
        <v>0.5</v>
      </c>
      <c r="BD30" s="7">
        <v>0.4</v>
      </c>
    </row>
    <row r="31" spans="1:56" ht="15.75" thickBot="1" x14ac:dyDescent="0.3">
      <c r="I31" s="8">
        <v>0.4</v>
      </c>
      <c r="J31" s="9">
        <v>0.4</v>
      </c>
      <c r="K31" s="10">
        <v>0.4</v>
      </c>
      <c r="R31" s="8">
        <v>0.7</v>
      </c>
      <c r="S31" s="9">
        <v>0.8</v>
      </c>
      <c r="T31" s="10">
        <v>0.8</v>
      </c>
      <c r="AA31" s="8">
        <v>0.9</v>
      </c>
      <c r="AB31" s="9">
        <v>0.5</v>
      </c>
      <c r="AC31" s="10">
        <v>0.5</v>
      </c>
      <c r="AJ31" s="8">
        <v>0.8</v>
      </c>
      <c r="AK31" s="9">
        <v>0.7</v>
      </c>
      <c r="AL31" s="10">
        <v>0.6</v>
      </c>
      <c r="AS31" s="8">
        <v>0</v>
      </c>
      <c r="AT31" s="9">
        <v>0</v>
      </c>
      <c r="AU31" s="10">
        <v>0</v>
      </c>
      <c r="BB31" s="8">
        <v>0.6</v>
      </c>
      <c r="BC31" s="9">
        <v>0.6</v>
      </c>
      <c r="BD31" s="10">
        <v>0.4</v>
      </c>
    </row>
    <row r="33" spans="9:56" x14ac:dyDescent="0.25">
      <c r="I33" t="s">
        <v>1</v>
      </c>
      <c r="J33">
        <f>(COUNTIF(I28:K31,1)/12)*100</f>
        <v>8.3333333333333321</v>
      </c>
      <c r="K33" t="s">
        <v>5</v>
      </c>
      <c r="R33" t="s">
        <v>1</v>
      </c>
      <c r="S33">
        <f>(COUNTIF(R28:T31,1)/12)*100</f>
        <v>8.3333333333333321</v>
      </c>
      <c r="T33" t="s">
        <v>5</v>
      </c>
      <c r="AA33" t="s">
        <v>1</v>
      </c>
      <c r="AB33">
        <f>(COUNTIF(AA28:AC31,1)/12)*100</f>
        <v>8.3333333333333321</v>
      </c>
      <c r="AC33" t="s">
        <v>5</v>
      </c>
      <c r="AJ33" t="s">
        <v>1</v>
      </c>
      <c r="AK33">
        <f>(COUNTIF(AJ28:AL31,1)/12)*100</f>
        <v>8.3333333333333321</v>
      </c>
      <c r="AL33" t="s">
        <v>5</v>
      </c>
      <c r="AS33" t="s">
        <v>1</v>
      </c>
      <c r="AT33">
        <f>(COUNTIF(AS28:AU31,1)/12)*100</f>
        <v>0</v>
      </c>
      <c r="AU33" t="s">
        <v>5</v>
      </c>
      <c r="BB33" t="s">
        <v>1</v>
      </c>
      <c r="BC33">
        <f>(COUNTIF(BB28:BD31,1)/12)*100</f>
        <v>8.3333333333333321</v>
      </c>
      <c r="BD33" t="s">
        <v>5</v>
      </c>
    </row>
    <row r="34" spans="9:56" x14ac:dyDescent="0.25">
      <c r="I34" t="s">
        <v>2</v>
      </c>
      <c r="J34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0.78278327385173407</v>
      </c>
      <c r="R34" t="s">
        <v>2</v>
      </c>
      <c r="S34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0.75411818044431034</v>
      </c>
      <c r="AA34" t="s">
        <v>2</v>
      </c>
      <c r="AB34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0.71252949861080439</v>
      </c>
      <c r="AJ34" t="s">
        <v>2</v>
      </c>
      <c r="AK34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0.75918089768777419</v>
      </c>
      <c r="AS34" t="s">
        <v>2</v>
      </c>
      <c r="AT34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</v>
      </c>
      <c r="BB34" t="s">
        <v>2</v>
      </c>
      <c r="BC34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0.72338731240046061</v>
      </c>
    </row>
    <row r="35" spans="9:56" x14ac:dyDescent="0.25">
      <c r="I35" t="s">
        <v>3</v>
      </c>
      <c r="J35">
        <f>1 - J34</f>
        <v>0.21721672614826593</v>
      </c>
      <c r="R35" t="s">
        <v>3</v>
      </c>
      <c r="S35">
        <f>1 - S34</f>
        <v>0.24588181955568966</v>
      </c>
      <c r="AA35" t="s">
        <v>3</v>
      </c>
      <c r="AB35">
        <f>1 - AB34</f>
        <v>0.28747050138919561</v>
      </c>
      <c r="AJ35" t="s">
        <v>3</v>
      </c>
      <c r="AK35">
        <f>1 - AK34</f>
        <v>0.24081910231222581</v>
      </c>
      <c r="AS35" t="s">
        <v>3</v>
      </c>
      <c r="AT35">
        <f>1 - AT34</f>
        <v>1</v>
      </c>
      <c r="BB35" t="s">
        <v>3</v>
      </c>
      <c r="BC35">
        <f>1 - BC34</f>
        <v>0.27661268759953939</v>
      </c>
    </row>
    <row r="36" spans="9:56" x14ac:dyDescent="0.25">
      <c r="I36" t="s">
        <v>4</v>
      </c>
      <c r="J36">
        <f>1/((0.5*(1/J34))+(0.5*(1/J35)))</f>
        <v>0.34006724005939032</v>
      </c>
      <c r="R36" t="s">
        <v>4</v>
      </c>
      <c r="S36">
        <f>1/((0.5*(1/S34))+(0.5*(1/S35)))</f>
        <v>0.3708479007353459</v>
      </c>
      <c r="AA36" t="s">
        <v>4</v>
      </c>
      <c r="AB36">
        <f>1/((0.5*(1/AB34))+(0.5*(1/AB35)))</f>
        <v>0.40966242444048023</v>
      </c>
      <c r="AJ36" t="s">
        <v>4</v>
      </c>
      <c r="AK36">
        <f>1/((0.5*(1/AK34))+(0.5*(1/AK35)))</f>
        <v>0.36565052454751906</v>
      </c>
      <c r="AS36" t="s">
        <v>4</v>
      </c>
      <c r="AT36" t="e">
        <f>1/((0.5*(1/AT34))+(0.5*(1/AT35)))</f>
        <v>#DIV/0!</v>
      </c>
      <c r="BB36" t="s">
        <v>4</v>
      </c>
      <c r="BC36">
        <f>1/((0.5*(1/BC34))+(0.5*(1/BC35)))</f>
        <v>0.40019621731699806</v>
      </c>
    </row>
    <row r="50" spans="1:56" s="14" customFormat="1" x14ac:dyDescent="0.25"/>
    <row r="51" spans="1:56" x14ac:dyDescent="0.25">
      <c r="A51" s="12" t="s">
        <v>11</v>
      </c>
      <c r="E51" s="12" t="s">
        <v>0</v>
      </c>
      <c r="F51" s="13"/>
      <c r="N51" s="12" t="s">
        <v>6</v>
      </c>
      <c r="W51" s="12" t="s">
        <v>7</v>
      </c>
      <c r="AF51" s="12" t="s">
        <v>8</v>
      </c>
      <c r="AG51" s="13"/>
      <c r="AH51" s="13"/>
      <c r="AO51" s="12" t="s">
        <v>9</v>
      </c>
      <c r="AP51" s="12"/>
      <c r="AQ51" s="11"/>
      <c r="AR51" s="11"/>
      <c r="AX51" s="12" t="s">
        <v>10</v>
      </c>
      <c r="AY51" s="13"/>
    </row>
    <row r="53" spans="1:56" ht="15.75" thickBot="1" x14ac:dyDescent="0.3"/>
    <row r="54" spans="1:56" x14ac:dyDescent="0.25">
      <c r="I54" s="3">
        <v>1</v>
      </c>
      <c r="J54" s="4">
        <v>0.8</v>
      </c>
      <c r="K54" s="5">
        <v>0.6</v>
      </c>
      <c r="R54" s="3">
        <v>1</v>
      </c>
      <c r="S54" s="4">
        <v>0.6</v>
      </c>
      <c r="T54" s="5">
        <v>0.7</v>
      </c>
      <c r="AA54" s="3">
        <v>1</v>
      </c>
      <c r="AB54" s="4">
        <v>0.6</v>
      </c>
      <c r="AC54" s="5">
        <v>0.6</v>
      </c>
      <c r="AJ54" s="3">
        <v>1</v>
      </c>
      <c r="AK54" s="4">
        <v>0.7</v>
      </c>
      <c r="AL54" s="5">
        <v>0.7</v>
      </c>
      <c r="AS54" s="3">
        <v>1</v>
      </c>
      <c r="AT54" s="4">
        <v>0.8</v>
      </c>
      <c r="AU54" s="5">
        <v>0.7</v>
      </c>
      <c r="BB54" s="3">
        <v>1</v>
      </c>
      <c r="BC54" s="4">
        <v>0.2</v>
      </c>
      <c r="BD54" s="5">
        <v>0.2</v>
      </c>
    </row>
    <row r="55" spans="1:56" x14ac:dyDescent="0.25">
      <c r="I55" s="6">
        <v>0.6</v>
      </c>
      <c r="J55" s="2">
        <v>0.6</v>
      </c>
      <c r="K55" s="7">
        <v>0.4</v>
      </c>
      <c r="R55" s="6">
        <v>0.6</v>
      </c>
      <c r="S55" s="2">
        <v>0.5</v>
      </c>
      <c r="T55" s="7">
        <v>0.4</v>
      </c>
      <c r="AA55" s="6">
        <v>0.5</v>
      </c>
      <c r="AB55" s="2">
        <v>0.5</v>
      </c>
      <c r="AC55" s="7">
        <v>0.3</v>
      </c>
      <c r="AJ55" s="6">
        <v>0.6</v>
      </c>
      <c r="AK55" s="2">
        <v>0.2</v>
      </c>
      <c r="AL55" s="7">
        <v>0.1</v>
      </c>
      <c r="AS55" s="6">
        <v>0.4</v>
      </c>
      <c r="AT55" s="2">
        <v>0.4</v>
      </c>
      <c r="AU55" s="7">
        <v>0.7</v>
      </c>
      <c r="BB55" s="6">
        <v>0.6</v>
      </c>
      <c r="BC55" s="2">
        <v>0.4</v>
      </c>
      <c r="BD55" s="7">
        <v>0.2</v>
      </c>
    </row>
    <row r="56" spans="1:56" x14ac:dyDescent="0.25">
      <c r="I56" s="6">
        <v>0.4</v>
      </c>
      <c r="J56" s="2">
        <v>0.3</v>
      </c>
      <c r="K56" s="7">
        <v>0.4</v>
      </c>
      <c r="R56" s="6">
        <v>0.4</v>
      </c>
      <c r="S56" s="2">
        <v>0.5</v>
      </c>
      <c r="T56" s="7">
        <v>0.3</v>
      </c>
      <c r="AA56" s="6">
        <v>0.1</v>
      </c>
      <c r="AB56" s="2">
        <v>0.1</v>
      </c>
      <c r="AC56" s="7">
        <v>0.1</v>
      </c>
      <c r="AJ56" s="6">
        <v>0.5</v>
      </c>
      <c r="AK56" s="2">
        <v>0.1</v>
      </c>
      <c r="AL56" s="7">
        <v>0.2</v>
      </c>
      <c r="AS56" s="6">
        <v>0.4</v>
      </c>
      <c r="AT56" s="2">
        <v>0.7</v>
      </c>
      <c r="AU56" s="7">
        <v>0.8</v>
      </c>
      <c r="BB56" s="6">
        <v>0.2</v>
      </c>
      <c r="BC56" s="2">
        <v>0</v>
      </c>
      <c r="BD56" s="7">
        <v>0.2</v>
      </c>
    </row>
    <row r="57" spans="1:56" ht="15.75" thickBot="1" x14ac:dyDescent="0.3">
      <c r="I57" s="8">
        <v>0.8</v>
      </c>
      <c r="J57" s="9">
        <v>0.8</v>
      </c>
      <c r="K57" s="10">
        <v>0.5</v>
      </c>
      <c r="R57" s="8">
        <v>0.8</v>
      </c>
      <c r="S57" s="9">
        <v>0.4</v>
      </c>
      <c r="T57" s="10">
        <v>0.3</v>
      </c>
      <c r="AA57" s="8">
        <v>0.1</v>
      </c>
      <c r="AB57" s="9">
        <v>0.1</v>
      </c>
      <c r="AC57" s="10">
        <v>0.1</v>
      </c>
      <c r="AJ57" s="8">
        <v>0.7</v>
      </c>
      <c r="AK57" s="9">
        <v>0.2</v>
      </c>
      <c r="AL57" s="10">
        <v>0.7</v>
      </c>
      <c r="AS57" s="8">
        <v>0.6</v>
      </c>
      <c r="AT57" s="9">
        <v>0.4</v>
      </c>
      <c r="AU57" s="10">
        <v>0.7</v>
      </c>
      <c r="BB57" s="8">
        <v>0.2</v>
      </c>
      <c r="BC57" s="9">
        <v>0.8</v>
      </c>
      <c r="BD57" s="10">
        <v>0.5</v>
      </c>
    </row>
    <row r="59" spans="1:56" x14ac:dyDescent="0.25">
      <c r="I59" t="s">
        <v>1</v>
      </c>
      <c r="J59">
        <f>(COUNTIF(I54:K57,1)/12)*100</f>
        <v>8.3333333333333321</v>
      </c>
      <c r="K59" t="s">
        <v>5</v>
      </c>
      <c r="R59" t="s">
        <v>1</v>
      </c>
      <c r="S59">
        <f>(COUNTIF(R54:T57,1)/12)*100</f>
        <v>8.3333333333333321</v>
      </c>
      <c r="T59" t="s">
        <v>5</v>
      </c>
      <c r="AA59" t="s">
        <v>1</v>
      </c>
      <c r="AB59">
        <f>(COUNTIF(AA54:AC57,1)/12)*100</f>
        <v>8.3333333333333321</v>
      </c>
      <c r="AC59" t="s">
        <v>5</v>
      </c>
      <c r="AJ59" t="s">
        <v>1</v>
      </c>
      <c r="AK59">
        <f>(COUNTIF(AJ54:AL57,1)/12)*100</f>
        <v>8.3333333333333321</v>
      </c>
      <c r="AL59" t="s">
        <v>5</v>
      </c>
      <c r="AS59" t="s">
        <v>1</v>
      </c>
      <c r="AT59">
        <f>(COUNTIF(AS54:AU57,1)/12)*100</f>
        <v>8.3333333333333321</v>
      </c>
      <c r="AU59" t="s">
        <v>5</v>
      </c>
      <c r="BB59" t="s">
        <v>1</v>
      </c>
      <c r="BC59">
        <f>(COUNTIF(BB54:BD57,1)/12)*100</f>
        <v>8.3333333333333321</v>
      </c>
      <c r="BD59" t="s">
        <v>5</v>
      </c>
    </row>
    <row r="60" spans="1:56" x14ac:dyDescent="0.25">
      <c r="I60" t="s">
        <v>2</v>
      </c>
      <c r="J60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0.73154811034514844</v>
      </c>
      <c r="R60" t="s">
        <v>2</v>
      </c>
      <c r="S60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0.69100684716522731</v>
      </c>
      <c r="AA60" t="s">
        <v>2</v>
      </c>
      <c r="AB60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0.59303774659676145</v>
      </c>
      <c r="AJ60" t="s">
        <v>2</v>
      </c>
      <c r="AK60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0.65824275467618387</v>
      </c>
      <c r="AS60" t="s">
        <v>2</v>
      </c>
      <c r="AT60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0.74704200137175825</v>
      </c>
      <c r="BB60" t="s">
        <v>2</v>
      </c>
      <c r="BC60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0.52048918287394963</v>
      </c>
    </row>
    <row r="61" spans="1:56" x14ac:dyDescent="0.25">
      <c r="I61" t="s">
        <v>3</v>
      </c>
      <c r="J61">
        <f>1 - J60</f>
        <v>0.26845188965485156</v>
      </c>
      <c r="R61" t="s">
        <v>3</v>
      </c>
      <c r="S61">
        <f>1 - S60</f>
        <v>0.30899315283477269</v>
      </c>
      <c r="AA61" t="s">
        <v>3</v>
      </c>
      <c r="AB61">
        <f>1 - AB60</f>
        <v>0.40696225340323855</v>
      </c>
      <c r="AJ61" t="s">
        <v>3</v>
      </c>
      <c r="AK61">
        <f>1 - AK60</f>
        <v>0.34175724532381613</v>
      </c>
      <c r="AS61" t="s">
        <v>3</v>
      </c>
      <c r="AT61">
        <f>1 - AT60</f>
        <v>0.25295799862824175</v>
      </c>
      <c r="BB61" t="s">
        <v>3</v>
      </c>
      <c r="BC61">
        <f>1 - BC60</f>
        <v>0.47951081712605037</v>
      </c>
    </row>
    <row r="62" spans="1:56" x14ac:dyDescent="0.25">
      <c r="I62" t="s">
        <v>4</v>
      </c>
      <c r="J62">
        <f>1/((0.5*(1/J60))+(0.5*(1/J61)))</f>
        <v>0.39277094519118194</v>
      </c>
      <c r="R62" t="s">
        <v>4</v>
      </c>
      <c r="S62">
        <f>1/((0.5*(1/S60))+(0.5*(1/S61)))</f>
        <v>0.42703276867199896</v>
      </c>
      <c r="AA62" t="s">
        <v>4</v>
      </c>
      <c r="AB62">
        <f>1/((0.5*(1/AB60))+(0.5*(1/AB61)))</f>
        <v>0.48268795541639364</v>
      </c>
      <c r="AJ62" t="s">
        <v>4</v>
      </c>
      <c r="AK62">
        <f>1/((0.5*(1/AK60))+(0.5*(1/AK61)))</f>
        <v>0.44991846118498613</v>
      </c>
      <c r="AS62" t="s">
        <v>4</v>
      </c>
      <c r="AT62">
        <f>1/((0.5*(1/AT60))+(0.5*(1/AT61)))</f>
        <v>0.37794049911647237</v>
      </c>
      <c r="BB62" t="s">
        <v>4</v>
      </c>
      <c r="BC62">
        <f>1/((0.5*(1/BC60))+(0.5*(1/BC61)))</f>
        <v>0.49916038677031571</v>
      </c>
    </row>
    <row r="76" spans="1:56" s="14" customFormat="1" x14ac:dyDescent="0.25"/>
    <row r="77" spans="1:56" x14ac:dyDescent="0.25">
      <c r="A77" s="12" t="s">
        <v>11</v>
      </c>
      <c r="E77" s="12" t="s">
        <v>0</v>
      </c>
      <c r="F77" s="13"/>
      <c r="N77" s="12" t="s">
        <v>6</v>
      </c>
      <c r="W77" s="12" t="s">
        <v>7</v>
      </c>
      <c r="AF77" s="12" t="s">
        <v>8</v>
      </c>
      <c r="AG77" s="13"/>
      <c r="AH77" s="13"/>
      <c r="AO77" s="12" t="s">
        <v>9</v>
      </c>
      <c r="AP77" s="12"/>
      <c r="AQ77" s="11"/>
      <c r="AR77" s="11"/>
      <c r="AX77" s="12" t="s">
        <v>10</v>
      </c>
      <c r="AY77" s="13"/>
    </row>
    <row r="79" spans="1:56" ht="15.75" thickBot="1" x14ac:dyDescent="0.3"/>
    <row r="80" spans="1:56" x14ac:dyDescent="0.25">
      <c r="I80" s="3">
        <v>1</v>
      </c>
      <c r="J80" s="4">
        <v>0.6</v>
      </c>
      <c r="K80" s="5">
        <v>0.7</v>
      </c>
      <c r="R80" s="3">
        <v>1</v>
      </c>
      <c r="S80" s="4">
        <v>0</v>
      </c>
      <c r="T80" s="5">
        <v>0.9</v>
      </c>
      <c r="AA80" s="3">
        <v>1</v>
      </c>
      <c r="AB80" s="4">
        <v>0.7</v>
      </c>
      <c r="AC80" s="5">
        <v>0.6</v>
      </c>
      <c r="AJ80" s="3">
        <v>1</v>
      </c>
      <c r="AK80" s="4">
        <v>0.8</v>
      </c>
      <c r="AL80" s="5">
        <v>0.8</v>
      </c>
      <c r="AS80" s="3">
        <v>1</v>
      </c>
      <c r="AT80" s="4">
        <v>0.3</v>
      </c>
      <c r="AU80" s="5">
        <v>0.7</v>
      </c>
      <c r="BB80" s="3">
        <v>1</v>
      </c>
      <c r="BC80" s="4">
        <v>0.5</v>
      </c>
      <c r="BD80" s="5">
        <v>0.2</v>
      </c>
    </row>
    <row r="81" spans="9:56" x14ac:dyDescent="0.25">
      <c r="I81" s="6">
        <v>0.7</v>
      </c>
      <c r="J81" s="2">
        <v>0.5</v>
      </c>
      <c r="K81" s="7">
        <v>0.6</v>
      </c>
      <c r="R81" s="6">
        <v>0.4</v>
      </c>
      <c r="S81" s="2">
        <v>0.6</v>
      </c>
      <c r="T81" s="7">
        <v>0.8</v>
      </c>
      <c r="AA81" s="6">
        <v>0.5</v>
      </c>
      <c r="AB81" s="2">
        <v>0</v>
      </c>
      <c r="AC81" s="7">
        <v>0</v>
      </c>
      <c r="AJ81" s="6">
        <v>0.8</v>
      </c>
      <c r="AK81" s="2">
        <v>0.4</v>
      </c>
      <c r="AL81" s="7">
        <v>0.2</v>
      </c>
      <c r="AS81" s="6">
        <v>0.3</v>
      </c>
      <c r="AT81" s="2">
        <v>0.3</v>
      </c>
      <c r="AU81" s="7">
        <v>0.7</v>
      </c>
      <c r="BB81" s="6">
        <v>0.3</v>
      </c>
      <c r="BC81" s="2">
        <v>0</v>
      </c>
      <c r="BD81" s="7">
        <v>0</v>
      </c>
    </row>
    <row r="82" spans="9:56" x14ac:dyDescent="0.25">
      <c r="I82" s="6">
        <v>0.6</v>
      </c>
      <c r="J82" s="2">
        <v>0.6</v>
      </c>
      <c r="K82" s="7">
        <v>0</v>
      </c>
      <c r="R82" s="6">
        <v>0.9</v>
      </c>
      <c r="S82" s="2">
        <v>0.8</v>
      </c>
      <c r="T82" s="7">
        <v>0.9</v>
      </c>
      <c r="AA82" s="6">
        <v>0.9</v>
      </c>
      <c r="AB82" s="2">
        <v>0</v>
      </c>
      <c r="AC82" s="7">
        <v>0</v>
      </c>
      <c r="AJ82" s="6">
        <v>0.4</v>
      </c>
      <c r="AK82" s="2">
        <v>0.8</v>
      </c>
      <c r="AL82" s="7">
        <v>0</v>
      </c>
      <c r="AS82" s="6">
        <v>0.3</v>
      </c>
      <c r="AT82" s="2">
        <v>0</v>
      </c>
      <c r="AU82" s="7">
        <v>0.7</v>
      </c>
      <c r="BB82" s="6">
        <v>0.5</v>
      </c>
      <c r="BC82" s="2">
        <v>0.4</v>
      </c>
      <c r="BD82" s="7">
        <v>0</v>
      </c>
    </row>
    <row r="83" spans="9:56" ht="15.75" thickBot="1" x14ac:dyDescent="0.3">
      <c r="I83" s="8">
        <v>0.5</v>
      </c>
      <c r="J83" s="9">
        <v>0.3</v>
      </c>
      <c r="K83" s="10">
        <v>0.4</v>
      </c>
      <c r="R83" s="8">
        <v>0.8</v>
      </c>
      <c r="S83" s="9">
        <v>0.8</v>
      </c>
      <c r="T83" s="10">
        <v>0.3</v>
      </c>
      <c r="AA83" s="8">
        <v>0.7</v>
      </c>
      <c r="AB83" s="9">
        <v>0.7</v>
      </c>
      <c r="AC83" s="10">
        <v>0.7</v>
      </c>
      <c r="AJ83" s="8">
        <v>0.3</v>
      </c>
      <c r="AK83" s="9">
        <v>0</v>
      </c>
      <c r="AL83" s="10">
        <v>0</v>
      </c>
      <c r="AS83" s="8">
        <v>0</v>
      </c>
      <c r="AT83" s="9">
        <v>0</v>
      </c>
      <c r="AU83" s="10">
        <v>0.8</v>
      </c>
      <c r="BB83" s="8">
        <v>0</v>
      </c>
      <c r="BC83" s="9">
        <v>0.3</v>
      </c>
      <c r="BD83" s="10">
        <v>0.3</v>
      </c>
    </row>
    <row r="85" spans="9:56" x14ac:dyDescent="0.25">
      <c r="I85" t="s">
        <v>1</v>
      </c>
      <c r="J85">
        <f>(COUNTIF(I80:K83,1)/12)*100</f>
        <v>8.3333333333333321</v>
      </c>
      <c r="K85" t="s">
        <v>5</v>
      </c>
      <c r="R85" t="s">
        <v>1</v>
      </c>
      <c r="S85">
        <f>(COUNTIF(R80:T83,1)/12)*100</f>
        <v>8.3333333333333321</v>
      </c>
      <c r="T85" t="s">
        <v>5</v>
      </c>
      <c r="AA85" t="s">
        <v>1</v>
      </c>
      <c r="AB85">
        <f>(COUNTIF(AA80:AC83,1)/12)*100</f>
        <v>8.3333333333333321</v>
      </c>
      <c r="AC85" t="s">
        <v>5</v>
      </c>
      <c r="AJ85" t="s">
        <v>1</v>
      </c>
      <c r="AK85">
        <f>(COUNTIF(AJ80:AL83,1)/12)*100</f>
        <v>8.3333333333333321</v>
      </c>
      <c r="AL85" t="s">
        <v>5</v>
      </c>
      <c r="AS85" t="s">
        <v>1</v>
      </c>
      <c r="AT85">
        <f>(COUNTIF(AS80:AU83,1)/12)*100</f>
        <v>8.3333333333333321</v>
      </c>
      <c r="AU85" t="s">
        <v>5</v>
      </c>
      <c r="BB85" t="s">
        <v>1</v>
      </c>
      <c r="BC85">
        <f>(COUNTIF(BB80:BD83,1)/12)*100</f>
        <v>8.3333333333333321</v>
      </c>
      <c r="BD85" t="s">
        <v>5</v>
      </c>
    </row>
    <row r="86" spans="9:56" x14ac:dyDescent="0.25">
      <c r="I86" t="s">
        <v>2</v>
      </c>
      <c r="J86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0.70238662652143102</v>
      </c>
      <c r="R86" t="s">
        <v>2</v>
      </c>
      <c r="S86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0.69593471361644277</v>
      </c>
      <c r="AA86" t="s">
        <v>2</v>
      </c>
      <c r="AB86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0.64305692795945202</v>
      </c>
      <c r="AJ86" t="s">
        <v>2</v>
      </c>
      <c r="AK86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0.69835505283593569</v>
      </c>
      <c r="AS86" t="s">
        <v>2</v>
      </c>
      <c r="AT86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0.58723102498227187</v>
      </c>
      <c r="BB86" t="s">
        <v>2</v>
      </c>
      <c r="BC86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0.50443496355541095</v>
      </c>
    </row>
    <row r="87" spans="9:56" x14ac:dyDescent="0.25">
      <c r="I87" t="s">
        <v>3</v>
      </c>
      <c r="J87">
        <f>1 - J86</f>
        <v>0.29761337347856898</v>
      </c>
      <c r="R87" t="s">
        <v>3</v>
      </c>
      <c r="S87">
        <f>1 - S86</f>
        <v>0.30406528638355723</v>
      </c>
      <c r="AA87" t="s">
        <v>3</v>
      </c>
      <c r="AB87">
        <f>1 - AB86</f>
        <v>0.35694307204054798</v>
      </c>
      <c r="AJ87" t="s">
        <v>3</v>
      </c>
      <c r="AK87">
        <f>1 - AK86</f>
        <v>0.30164494716406431</v>
      </c>
      <c r="AS87" t="s">
        <v>3</v>
      </c>
      <c r="AT87">
        <f>1 - AT86</f>
        <v>0.41276897501772813</v>
      </c>
      <c r="BB87" t="s">
        <v>3</v>
      </c>
      <c r="BC87">
        <f>1 - BC86</f>
        <v>0.49556503644458905</v>
      </c>
    </row>
    <row r="88" spans="9:56" x14ac:dyDescent="0.25">
      <c r="I88" t="s">
        <v>4</v>
      </c>
      <c r="J88">
        <f>1/((0.5*(1/J86))+(0.5*(1/J87)))</f>
        <v>0.41807930681054961</v>
      </c>
      <c r="R88" t="s">
        <v>4</v>
      </c>
      <c r="S88">
        <f>1/((0.5*(1/S86))+(0.5*(1/S87)))</f>
        <v>0.42321917600008513</v>
      </c>
      <c r="AA88" t="s">
        <v>4</v>
      </c>
      <c r="AB88">
        <f>1/((0.5*(1/AB86))+(0.5*(1/AB87)))</f>
        <v>0.4590694307256083</v>
      </c>
      <c r="AJ88" t="s">
        <v>4</v>
      </c>
      <c r="AK88">
        <f>1/((0.5*(1/AK86))+(0.5*(1/AK87)))</f>
        <v>0.42131054602890633</v>
      </c>
      <c r="AS88" t="s">
        <v>4</v>
      </c>
      <c r="AT88">
        <f>1/((0.5*(1/AT86))+(0.5*(1/AT87)))</f>
        <v>0.48478149656108455</v>
      </c>
      <c r="BB88" t="s">
        <v>4</v>
      </c>
      <c r="BC88">
        <f>1/((0.5*(1/BC86))+(0.5*(1/BC87)))</f>
        <v>0.4999606621965243</v>
      </c>
    </row>
    <row r="102" spans="1:56" s="14" customFormat="1" x14ac:dyDescent="0.25"/>
    <row r="103" spans="1:56" x14ac:dyDescent="0.25">
      <c r="A103" s="12" t="s">
        <v>11</v>
      </c>
      <c r="E103" s="12" t="s">
        <v>0</v>
      </c>
      <c r="F103" s="13"/>
      <c r="N103" s="12" t="s">
        <v>6</v>
      </c>
      <c r="W103" s="12" t="s">
        <v>7</v>
      </c>
      <c r="AF103" s="12" t="s">
        <v>8</v>
      </c>
      <c r="AG103" s="13"/>
      <c r="AH103" s="13"/>
      <c r="AO103" s="12" t="s">
        <v>9</v>
      </c>
      <c r="AP103" s="12"/>
      <c r="AQ103" s="11"/>
      <c r="AR103" s="11"/>
      <c r="AX103" s="12" t="s">
        <v>10</v>
      </c>
      <c r="AY103" s="13"/>
    </row>
    <row r="105" spans="1:56" ht="15.75" thickBot="1" x14ac:dyDescent="0.3"/>
    <row r="106" spans="1:56" x14ac:dyDescent="0.25">
      <c r="I106" s="3">
        <v>1</v>
      </c>
      <c r="J106" s="4">
        <v>0</v>
      </c>
      <c r="K106" s="5">
        <v>0.3</v>
      </c>
      <c r="R106" s="3">
        <v>1</v>
      </c>
      <c r="S106" s="4">
        <v>0.9</v>
      </c>
      <c r="T106" s="5">
        <v>0.9</v>
      </c>
      <c r="AA106" s="3">
        <v>1</v>
      </c>
      <c r="AB106" s="4">
        <v>0.8</v>
      </c>
      <c r="AC106" s="5">
        <v>0.4</v>
      </c>
      <c r="AJ106" s="3">
        <v>1</v>
      </c>
      <c r="AK106" s="4">
        <v>0</v>
      </c>
      <c r="AL106" s="5">
        <v>0.2</v>
      </c>
      <c r="AS106" s="3">
        <v>1</v>
      </c>
      <c r="AT106" s="4">
        <v>0.4</v>
      </c>
      <c r="AU106" s="5">
        <v>0.9</v>
      </c>
      <c r="BB106" s="3">
        <v>1</v>
      </c>
      <c r="BC106" s="4">
        <v>0.7</v>
      </c>
      <c r="BD106" s="5">
        <v>0.8</v>
      </c>
    </row>
    <row r="107" spans="1:56" x14ac:dyDescent="0.25">
      <c r="I107" s="6">
        <v>0.3</v>
      </c>
      <c r="J107" s="2">
        <v>0.8</v>
      </c>
      <c r="K107" s="7">
        <v>0.3</v>
      </c>
      <c r="R107" s="6">
        <v>0.8</v>
      </c>
      <c r="S107" s="2">
        <v>0.7</v>
      </c>
      <c r="T107" s="7">
        <v>0.4</v>
      </c>
      <c r="AA107" s="6">
        <v>0.5</v>
      </c>
      <c r="AB107" s="2">
        <v>0.6</v>
      </c>
      <c r="AC107" s="7">
        <v>0.8</v>
      </c>
      <c r="AJ107" s="6">
        <v>0.1</v>
      </c>
      <c r="AK107" s="2">
        <v>0.6</v>
      </c>
      <c r="AL107" s="7">
        <v>0.1</v>
      </c>
      <c r="AS107" s="6">
        <v>0.4</v>
      </c>
      <c r="AT107" s="2">
        <v>0.7</v>
      </c>
      <c r="AU107" s="7">
        <v>0.2</v>
      </c>
      <c r="BB107" s="6">
        <v>0.8</v>
      </c>
      <c r="BC107" s="2">
        <v>0.4</v>
      </c>
      <c r="BD107" s="7">
        <v>0.4</v>
      </c>
    </row>
    <row r="108" spans="1:56" x14ac:dyDescent="0.25">
      <c r="I108" s="6">
        <v>0.1</v>
      </c>
      <c r="J108" s="2">
        <v>0</v>
      </c>
      <c r="K108" s="7">
        <v>0</v>
      </c>
      <c r="R108" s="6">
        <v>0</v>
      </c>
      <c r="S108" s="2">
        <v>0.6</v>
      </c>
      <c r="T108" s="7">
        <v>0.3</v>
      </c>
      <c r="AA108" s="6">
        <v>0</v>
      </c>
      <c r="AB108" s="2">
        <v>0.5</v>
      </c>
      <c r="AC108" s="7">
        <v>0.8</v>
      </c>
      <c r="AJ108" s="6">
        <v>0.5</v>
      </c>
      <c r="AK108" s="2">
        <v>0</v>
      </c>
      <c r="AL108" s="7">
        <v>0</v>
      </c>
      <c r="AS108" s="6">
        <v>0.4</v>
      </c>
      <c r="AT108" s="2">
        <v>0.8</v>
      </c>
      <c r="AU108" s="7">
        <v>0.2</v>
      </c>
      <c r="BB108" s="6">
        <v>0.7</v>
      </c>
      <c r="BC108" s="2">
        <v>0.7</v>
      </c>
      <c r="BD108" s="7">
        <v>0.8</v>
      </c>
    </row>
    <row r="109" spans="1:56" ht="15.75" thickBot="1" x14ac:dyDescent="0.3">
      <c r="I109" s="8">
        <v>0.1</v>
      </c>
      <c r="J109" s="9">
        <v>0.4</v>
      </c>
      <c r="K109" s="10">
        <v>0.4</v>
      </c>
      <c r="R109" s="8">
        <v>0.3</v>
      </c>
      <c r="S109" s="9">
        <v>0.4</v>
      </c>
      <c r="T109" s="10">
        <v>0.4</v>
      </c>
      <c r="AA109" s="8">
        <v>0.4</v>
      </c>
      <c r="AB109" s="9">
        <v>0.2</v>
      </c>
      <c r="AC109" s="10">
        <v>0.2</v>
      </c>
      <c r="AJ109" s="8">
        <v>0.5</v>
      </c>
      <c r="AK109" s="9">
        <v>0.2</v>
      </c>
      <c r="AL109" s="10">
        <v>0.8</v>
      </c>
      <c r="AS109" s="8">
        <v>0.2</v>
      </c>
      <c r="AT109" s="9">
        <v>0</v>
      </c>
      <c r="AU109" s="10">
        <v>0.2</v>
      </c>
      <c r="BB109" s="8">
        <v>0.8</v>
      </c>
      <c r="BC109" s="9">
        <v>0.2</v>
      </c>
      <c r="BD109" s="10">
        <v>0</v>
      </c>
    </row>
    <row r="111" spans="1:56" x14ac:dyDescent="0.25">
      <c r="I111" t="s">
        <v>1</v>
      </c>
      <c r="J111">
        <f>(COUNTIF(I106:K109,1)/12)*100</f>
        <v>8.3333333333333321</v>
      </c>
      <c r="K111" t="s">
        <v>5</v>
      </c>
      <c r="R111" t="s">
        <v>1</v>
      </c>
      <c r="S111">
        <f>(COUNTIF(R106:T109,1)/12)*100</f>
        <v>8.3333333333333321</v>
      </c>
      <c r="T111" t="s">
        <v>5</v>
      </c>
      <c r="AA111" t="s">
        <v>1</v>
      </c>
      <c r="AB111">
        <f>(COUNTIF(AA106:AC109,1)/12)*100</f>
        <v>8.3333333333333321</v>
      </c>
      <c r="AC111" t="s">
        <v>5</v>
      </c>
      <c r="AJ111" t="s">
        <v>1</v>
      </c>
      <c r="AK111">
        <f>(COUNTIF(AJ106:AL109,1)/12)*100</f>
        <v>8.3333333333333321</v>
      </c>
      <c r="AL111" t="s">
        <v>5</v>
      </c>
      <c r="AS111" t="s">
        <v>1</v>
      </c>
      <c r="AT111">
        <f>(COUNTIF(AS106:AU109,1)/12)*100</f>
        <v>8.3333333333333321</v>
      </c>
      <c r="AU111" t="s">
        <v>5</v>
      </c>
      <c r="BB111" t="s">
        <v>1</v>
      </c>
      <c r="BC111">
        <f>(COUNTIF(BB106:BD109,1)/12)*100</f>
        <v>8.3333333333333321</v>
      </c>
      <c r="BD111" t="s">
        <v>5</v>
      </c>
    </row>
    <row r="112" spans="1:56" x14ac:dyDescent="0.25">
      <c r="I112" t="s">
        <v>2</v>
      </c>
      <c r="J112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0.47659757501075328</v>
      </c>
      <c r="R112" t="s">
        <v>2</v>
      </c>
      <c r="S112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0.76201625184547983</v>
      </c>
      <c r="AA112" t="s">
        <v>2</v>
      </c>
      <c r="AB112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0.68893293498099317</v>
      </c>
      <c r="AJ112" t="s">
        <v>2</v>
      </c>
      <c r="AK112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0.46229874100510349</v>
      </c>
      <c r="AS112" t="s">
        <v>2</v>
      </c>
      <c r="AT112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0.64106671626695833</v>
      </c>
      <c r="BB112" t="s">
        <v>2</v>
      </c>
      <c r="BC112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0.75338231362109276</v>
      </c>
    </row>
    <row r="113" spans="9:55" x14ac:dyDescent="0.25">
      <c r="I113" t="s">
        <v>3</v>
      </c>
      <c r="J113">
        <f>1 - J112</f>
        <v>0.52340242498924672</v>
      </c>
      <c r="R113" t="s">
        <v>3</v>
      </c>
      <c r="S113">
        <f>1 - S112</f>
        <v>0.23798374815452017</v>
      </c>
      <c r="AA113" t="s">
        <v>3</v>
      </c>
      <c r="AB113">
        <f>1 - AB112</f>
        <v>0.31106706501900683</v>
      </c>
      <c r="AJ113" t="s">
        <v>3</v>
      </c>
      <c r="AK113">
        <f>1 - AK112</f>
        <v>0.53770125899489651</v>
      </c>
      <c r="AS113" t="s">
        <v>3</v>
      </c>
      <c r="AT113">
        <f>1 - AT112</f>
        <v>0.35893328373304167</v>
      </c>
      <c r="BB113" t="s">
        <v>3</v>
      </c>
      <c r="BC113">
        <f>1 - BC112</f>
        <v>0.24661768637890724</v>
      </c>
    </row>
    <row r="114" spans="9:55" x14ac:dyDescent="0.25">
      <c r="I114" t="s">
        <v>4</v>
      </c>
      <c r="J114">
        <f>1/((0.5*(1/J112))+(0.5*(1/J113)))</f>
        <v>0.49890465300924536</v>
      </c>
      <c r="R114" t="s">
        <v>4</v>
      </c>
      <c r="S114">
        <f>1/((0.5*(1/S112))+(0.5*(1/S113)))</f>
        <v>0.36269496753769215</v>
      </c>
      <c r="AA114" t="s">
        <v>4</v>
      </c>
      <c r="AB114">
        <f>1/((0.5*(1/AB112))+(0.5*(1/AB113)))</f>
        <v>0.42860869215893554</v>
      </c>
      <c r="AJ114" t="s">
        <v>4</v>
      </c>
      <c r="AK114">
        <f>1/((0.5*(1/AK112))+(0.5*(1/AK113)))</f>
        <v>0.49715723014039942</v>
      </c>
      <c r="AS114" t="s">
        <v>4</v>
      </c>
      <c r="AT114">
        <f>1/((0.5*(1/AT112))+(0.5*(1/AT113)))</f>
        <v>0.46020036312331497</v>
      </c>
      <c r="BB114" t="s">
        <v>4</v>
      </c>
      <c r="BC114">
        <f>1/((0.5*(1/BC112))+(0.5*(1/BC113)))</f>
        <v>0.37159480628804442</v>
      </c>
    </row>
    <row r="128" spans="9:55" s="14" customFormat="1" x14ac:dyDescent="0.25"/>
    <row r="129" spans="1:56" x14ac:dyDescent="0.25">
      <c r="A129" s="12" t="s">
        <v>11</v>
      </c>
      <c r="E129" s="12" t="s">
        <v>0</v>
      </c>
      <c r="F129" s="13"/>
      <c r="N129" s="12" t="s">
        <v>6</v>
      </c>
      <c r="W129" s="12" t="s">
        <v>7</v>
      </c>
      <c r="AF129" s="12" t="s">
        <v>8</v>
      </c>
      <c r="AG129" s="13"/>
      <c r="AH129" s="13"/>
      <c r="AO129" s="12" t="s">
        <v>9</v>
      </c>
      <c r="AP129" s="12"/>
      <c r="AQ129" s="11"/>
      <c r="AR129" s="11"/>
      <c r="AX129" s="12" t="s">
        <v>10</v>
      </c>
      <c r="AY129" s="13"/>
    </row>
    <row r="131" spans="1:56" ht="15.75" thickBot="1" x14ac:dyDescent="0.3"/>
    <row r="132" spans="1:56" x14ac:dyDescent="0.25">
      <c r="I132" s="3">
        <v>1</v>
      </c>
      <c r="J132" s="4">
        <v>0.5</v>
      </c>
      <c r="K132" s="5">
        <v>0.8</v>
      </c>
      <c r="R132" s="3">
        <v>1</v>
      </c>
      <c r="S132" s="4">
        <v>0.7</v>
      </c>
      <c r="T132" s="5">
        <v>0.4</v>
      </c>
      <c r="AA132" s="3">
        <v>1</v>
      </c>
      <c r="AB132" s="4">
        <v>0</v>
      </c>
      <c r="AC132" s="5">
        <v>0.8</v>
      </c>
      <c r="AJ132" s="3">
        <v>1</v>
      </c>
      <c r="AK132" s="4">
        <v>0.7</v>
      </c>
      <c r="AL132" s="5">
        <v>0</v>
      </c>
      <c r="AS132" s="3">
        <v>1</v>
      </c>
      <c r="AT132" s="4">
        <v>0.8</v>
      </c>
      <c r="AU132" s="5">
        <v>0.7</v>
      </c>
      <c r="BB132" s="3">
        <v>1</v>
      </c>
      <c r="BC132" s="4">
        <v>0.8</v>
      </c>
      <c r="BD132" s="5">
        <v>0</v>
      </c>
    </row>
    <row r="133" spans="1:56" x14ac:dyDescent="0.25">
      <c r="I133" s="6">
        <v>0.5</v>
      </c>
      <c r="J133" s="2">
        <v>0.7</v>
      </c>
      <c r="K133" s="7">
        <v>0.3</v>
      </c>
      <c r="R133" s="6">
        <v>0.7</v>
      </c>
      <c r="S133" s="2">
        <v>0.4</v>
      </c>
      <c r="T133" s="7">
        <v>0.7</v>
      </c>
      <c r="AA133" s="6">
        <v>0</v>
      </c>
      <c r="AB133" s="2">
        <v>0.7</v>
      </c>
      <c r="AC133" s="7">
        <v>0</v>
      </c>
      <c r="AJ133" s="6">
        <v>0</v>
      </c>
      <c r="AK133" s="2">
        <v>0.7</v>
      </c>
      <c r="AL133" s="7">
        <v>0.7</v>
      </c>
      <c r="AS133" s="6">
        <v>0</v>
      </c>
      <c r="AT133" s="2">
        <v>0</v>
      </c>
      <c r="AU133" s="7">
        <v>0</v>
      </c>
      <c r="BB133" s="6">
        <v>0.8</v>
      </c>
      <c r="BC133" s="2">
        <v>0</v>
      </c>
      <c r="BD133" s="7">
        <v>0</v>
      </c>
    </row>
    <row r="134" spans="1:56" x14ac:dyDescent="0.25">
      <c r="I134" s="6">
        <v>0.3</v>
      </c>
      <c r="J134" s="2">
        <v>0</v>
      </c>
      <c r="K134" s="7">
        <v>0</v>
      </c>
      <c r="R134" s="6">
        <v>0.5</v>
      </c>
      <c r="S134" s="2">
        <v>0.8</v>
      </c>
      <c r="T134" s="7">
        <v>0.7</v>
      </c>
      <c r="AA134" s="6">
        <v>0.8</v>
      </c>
      <c r="AB134" s="2">
        <v>0.8</v>
      </c>
      <c r="AC134" s="7">
        <v>0.8</v>
      </c>
      <c r="AJ134" s="6">
        <v>0.6</v>
      </c>
      <c r="AK134" s="2">
        <v>0.6</v>
      </c>
      <c r="AL134" s="7">
        <v>0.5</v>
      </c>
      <c r="AS134" s="6">
        <v>0</v>
      </c>
      <c r="AT134" s="2">
        <v>0</v>
      </c>
      <c r="AU134" s="7">
        <v>0</v>
      </c>
      <c r="BB134" s="6">
        <v>0.7</v>
      </c>
      <c r="BC134" s="2">
        <v>0.4</v>
      </c>
      <c r="BD134" s="7">
        <v>0.8</v>
      </c>
    </row>
    <row r="135" spans="1:56" ht="15.75" thickBot="1" x14ac:dyDescent="0.3">
      <c r="I135" s="8">
        <v>0</v>
      </c>
      <c r="J135" s="9">
        <v>0</v>
      </c>
      <c r="K135" s="10">
        <v>0.9</v>
      </c>
      <c r="R135" s="8">
        <v>0.7</v>
      </c>
      <c r="S135" s="9">
        <v>0.8</v>
      </c>
      <c r="T135" s="10">
        <v>0</v>
      </c>
      <c r="AA135" s="8">
        <v>0.8</v>
      </c>
      <c r="AB135" s="9">
        <v>0.8</v>
      </c>
      <c r="AC135" s="10">
        <v>0</v>
      </c>
      <c r="AJ135" s="8">
        <v>0.7</v>
      </c>
      <c r="AK135" s="9">
        <v>0.7</v>
      </c>
      <c r="AL135" s="10">
        <v>0.7</v>
      </c>
      <c r="AS135" s="8">
        <v>0</v>
      </c>
      <c r="AT135" s="9">
        <v>0</v>
      </c>
      <c r="AU135" s="10">
        <v>0</v>
      </c>
      <c r="BB135" s="8">
        <v>0.7</v>
      </c>
      <c r="BC135" s="9">
        <v>0.7</v>
      </c>
      <c r="BD135" s="10">
        <v>0.6</v>
      </c>
    </row>
    <row r="137" spans="1:56" x14ac:dyDescent="0.25">
      <c r="I137" t="s">
        <v>1</v>
      </c>
      <c r="J137">
        <f>(COUNTIF(I132:K135,1)/12)*100</f>
        <v>8.3333333333333321</v>
      </c>
      <c r="K137" t="s">
        <v>5</v>
      </c>
      <c r="R137" t="s">
        <v>1</v>
      </c>
      <c r="S137">
        <f>(COUNTIF(R132:T135,1)/12)*100</f>
        <v>8.3333333333333321</v>
      </c>
      <c r="T137" t="s">
        <v>5</v>
      </c>
      <c r="AA137" t="s">
        <v>1</v>
      </c>
      <c r="AB137">
        <f>(COUNTIF(AA132:AC135,1)/12)*100</f>
        <v>8.3333333333333321</v>
      </c>
      <c r="AC137" t="s">
        <v>5</v>
      </c>
      <c r="AJ137" t="s">
        <v>1</v>
      </c>
      <c r="AK137">
        <f>(COUNTIF(AJ132:AL135,1)/12)*100</f>
        <v>8.3333333333333321</v>
      </c>
      <c r="AL137" t="s">
        <v>5</v>
      </c>
      <c r="AS137" t="s">
        <v>1</v>
      </c>
      <c r="AT137">
        <f>(COUNTIF(AS132:AU135,1)/12)*100</f>
        <v>8.3333333333333321</v>
      </c>
      <c r="AU137" t="s">
        <v>5</v>
      </c>
      <c r="BB137" t="s">
        <v>1</v>
      </c>
      <c r="BC137">
        <f>(COUNTIF(BB132:BD135,1)/12)*100</f>
        <v>8.3333333333333321</v>
      </c>
      <c r="BD137" t="s">
        <v>5</v>
      </c>
    </row>
    <row r="138" spans="1:56" x14ac:dyDescent="0.25">
      <c r="I138" t="s">
        <v>2</v>
      </c>
      <c r="J138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0.62822799083944636</v>
      </c>
      <c r="R138" t="s">
        <v>2</v>
      </c>
      <c r="S138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0.72406737889585115</v>
      </c>
      <c r="AA138" t="s">
        <v>2</v>
      </c>
      <c r="AB138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0.60020692621569183</v>
      </c>
      <c r="AJ138" t="s">
        <v>2</v>
      </c>
      <c r="AK138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0.64929726462142989</v>
      </c>
      <c r="AS138" t="s">
        <v>2</v>
      </c>
      <c r="AT138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0.52633659222747953</v>
      </c>
      <c r="BB138" t="s">
        <v>2</v>
      </c>
      <c r="BC138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0.65175247904581457</v>
      </c>
    </row>
    <row r="139" spans="1:56" x14ac:dyDescent="0.25">
      <c r="I139" t="s">
        <v>3</v>
      </c>
      <c r="J139">
        <f>1 - J138</f>
        <v>0.37177200916055364</v>
      </c>
      <c r="R139" t="s">
        <v>3</v>
      </c>
      <c r="S139">
        <f>1 - S138</f>
        <v>0.27593262110414885</v>
      </c>
      <c r="AA139" t="s">
        <v>3</v>
      </c>
      <c r="AB139">
        <f>1 - AB138</f>
        <v>0.39979307378430817</v>
      </c>
      <c r="AJ139" t="s">
        <v>3</v>
      </c>
      <c r="AK139">
        <f>1 - AK138</f>
        <v>0.35070273537857011</v>
      </c>
      <c r="AS139" t="s">
        <v>3</v>
      </c>
      <c r="AT139">
        <f>1 - AT138</f>
        <v>0.47366340777252047</v>
      </c>
      <c r="BB139" t="s">
        <v>3</v>
      </c>
      <c r="BC139">
        <f>1 - BC138</f>
        <v>0.34824752095418543</v>
      </c>
    </row>
    <row r="140" spans="1:56" x14ac:dyDescent="0.25">
      <c r="I140" t="s">
        <v>4</v>
      </c>
      <c r="J140">
        <f>1/((0.5*(1/J138))+(0.5*(1/J139)))</f>
        <v>0.46711516473055775</v>
      </c>
      <c r="R140" t="s">
        <v>4</v>
      </c>
      <c r="S140">
        <f>1/((0.5*(1/S138))+(0.5*(1/S139)))</f>
        <v>0.39958761942948612</v>
      </c>
      <c r="AA140" t="s">
        <v>4</v>
      </c>
      <c r="AB140">
        <f>1/((0.5*(1/AB138))+(0.5*(1/AB139)))</f>
        <v>0.47991714387680579</v>
      </c>
      <c r="AJ140" t="s">
        <v>4</v>
      </c>
      <c r="AK140">
        <f>1/((0.5*(1/AK138))+(0.5*(1/AK139)))</f>
        <v>0.45542065355311739</v>
      </c>
      <c r="AS140" t="s">
        <v>4</v>
      </c>
      <c r="AT140">
        <f>1/((0.5*(1/AT138))+(0.5*(1/AT139)))</f>
        <v>0.49861276781968694</v>
      </c>
      <c r="BB140" t="s">
        <v>4</v>
      </c>
      <c r="BC140">
        <f>1/((0.5*(1/BC138))+(0.5*(1/BC139)))</f>
        <v>0.4539423702068992</v>
      </c>
    </row>
    <row r="154" spans="1:56" s="14" customFormat="1" x14ac:dyDescent="0.25"/>
    <row r="155" spans="1:56" x14ac:dyDescent="0.25">
      <c r="A155" s="12" t="s">
        <v>11</v>
      </c>
      <c r="E155" s="12" t="s">
        <v>0</v>
      </c>
      <c r="F155" s="13"/>
      <c r="N155" s="12" t="s">
        <v>6</v>
      </c>
      <c r="W155" s="12" t="s">
        <v>7</v>
      </c>
      <c r="AF155" s="12" t="s">
        <v>8</v>
      </c>
      <c r="AG155" s="13"/>
      <c r="AH155" s="13"/>
      <c r="AO155" s="12" t="s">
        <v>9</v>
      </c>
      <c r="AP155" s="12"/>
      <c r="AQ155" s="11"/>
      <c r="AR155" s="11"/>
      <c r="AX155" s="12" t="s">
        <v>10</v>
      </c>
      <c r="AY155" s="13"/>
    </row>
    <row r="157" spans="1:56" ht="15.75" thickBot="1" x14ac:dyDescent="0.3"/>
    <row r="158" spans="1:56" x14ac:dyDescent="0.25">
      <c r="I158" s="3">
        <v>1</v>
      </c>
      <c r="J158" s="4">
        <v>1</v>
      </c>
      <c r="K158" s="5">
        <v>0.9</v>
      </c>
      <c r="R158" s="3">
        <v>1</v>
      </c>
      <c r="S158" s="4">
        <v>1</v>
      </c>
      <c r="T158" s="5">
        <v>1</v>
      </c>
      <c r="AA158" s="3">
        <v>1</v>
      </c>
      <c r="AB158" s="4">
        <v>1</v>
      </c>
      <c r="AC158" s="5">
        <v>0.8</v>
      </c>
      <c r="AJ158" s="3">
        <v>1</v>
      </c>
      <c r="AK158" s="4">
        <v>1</v>
      </c>
      <c r="AL158" s="5">
        <v>0</v>
      </c>
      <c r="AS158" s="3">
        <v>1</v>
      </c>
      <c r="AT158" s="4">
        <v>1</v>
      </c>
      <c r="AU158" s="5">
        <v>0</v>
      </c>
      <c r="BB158" s="3">
        <v>1</v>
      </c>
      <c r="BC158" s="4">
        <v>1</v>
      </c>
      <c r="BD158" s="5">
        <v>0.5</v>
      </c>
    </row>
    <row r="159" spans="1:56" x14ac:dyDescent="0.25">
      <c r="I159" s="6">
        <v>0</v>
      </c>
      <c r="J159" s="2">
        <v>0</v>
      </c>
      <c r="K159" s="7">
        <v>0</v>
      </c>
      <c r="R159" s="6">
        <v>1</v>
      </c>
      <c r="S159" s="2">
        <v>0</v>
      </c>
      <c r="T159" s="7">
        <v>0.5</v>
      </c>
      <c r="AA159" s="6">
        <v>0.8</v>
      </c>
      <c r="AB159" s="2">
        <v>0.5</v>
      </c>
      <c r="AC159" s="7">
        <v>0.5</v>
      </c>
      <c r="AJ159" s="6">
        <v>0.3</v>
      </c>
      <c r="AK159" s="2">
        <v>0</v>
      </c>
      <c r="AL159" s="7">
        <v>0.2</v>
      </c>
      <c r="AS159" s="6">
        <v>0.7</v>
      </c>
      <c r="AT159" s="2">
        <v>0</v>
      </c>
      <c r="AU159" s="7">
        <v>0</v>
      </c>
      <c r="BB159" s="6">
        <v>0.4</v>
      </c>
      <c r="BC159" s="2">
        <v>0</v>
      </c>
      <c r="BD159" s="7">
        <v>0</v>
      </c>
    </row>
    <row r="160" spans="1:56" x14ac:dyDescent="0.25">
      <c r="I160" s="6">
        <v>0</v>
      </c>
      <c r="J160" s="2">
        <v>0</v>
      </c>
      <c r="K160" s="7">
        <v>0</v>
      </c>
      <c r="R160" s="6">
        <v>0.7</v>
      </c>
      <c r="S160" s="2">
        <v>0.6</v>
      </c>
      <c r="T160" s="7">
        <v>0.7</v>
      </c>
      <c r="AA160" s="6">
        <v>0.6</v>
      </c>
      <c r="AB160" s="2">
        <v>0.5</v>
      </c>
      <c r="AC160" s="7">
        <v>0.5</v>
      </c>
      <c r="AJ160" s="6">
        <v>0</v>
      </c>
      <c r="AK160" s="2">
        <v>0</v>
      </c>
      <c r="AL160" s="7">
        <v>0</v>
      </c>
      <c r="AS160" s="6">
        <v>0</v>
      </c>
      <c r="AT160" s="2">
        <v>0</v>
      </c>
      <c r="AU160" s="7">
        <v>0.5</v>
      </c>
      <c r="BB160" s="6">
        <v>0.4</v>
      </c>
      <c r="BC160" s="2">
        <v>0</v>
      </c>
      <c r="BD160" s="7">
        <v>0</v>
      </c>
    </row>
    <row r="161" spans="9:56" ht="15.75" thickBot="1" x14ac:dyDescent="0.3">
      <c r="I161" s="8">
        <v>0.2</v>
      </c>
      <c r="J161" s="9">
        <v>0</v>
      </c>
      <c r="K161" s="10">
        <v>0</v>
      </c>
      <c r="R161" s="8">
        <v>1</v>
      </c>
      <c r="S161" s="9">
        <v>0</v>
      </c>
      <c r="T161" s="10">
        <v>0</v>
      </c>
      <c r="AA161" s="8">
        <v>0.4</v>
      </c>
      <c r="AB161" s="9">
        <v>0</v>
      </c>
      <c r="AC161" s="10">
        <v>0</v>
      </c>
      <c r="AJ161" s="8">
        <v>0</v>
      </c>
      <c r="AK161" s="9">
        <v>0</v>
      </c>
      <c r="AL161" s="10">
        <v>0</v>
      </c>
      <c r="AS161" s="8">
        <v>0</v>
      </c>
      <c r="AT161" s="9">
        <v>0</v>
      </c>
      <c r="AU161" s="10">
        <v>0</v>
      </c>
      <c r="BB161" s="8">
        <v>0</v>
      </c>
      <c r="BC161" s="9">
        <v>0</v>
      </c>
      <c r="BD161" s="10">
        <v>0</v>
      </c>
    </row>
    <row r="163" spans="9:56" x14ac:dyDescent="0.25">
      <c r="I163" t="s">
        <v>1</v>
      </c>
      <c r="J163">
        <f>(COUNTIF(I158:K161,1)/12)*100</f>
        <v>16.666666666666664</v>
      </c>
      <c r="K163" t="s">
        <v>5</v>
      </c>
      <c r="R163" t="s">
        <v>1</v>
      </c>
      <c r="S163">
        <f>(COUNTIF(R158:T161,1)/12)*100</f>
        <v>41.666666666666671</v>
      </c>
      <c r="T163" t="s">
        <v>5</v>
      </c>
      <c r="AA163" t="s">
        <v>1</v>
      </c>
      <c r="AB163">
        <f>(COUNTIF(AA158:AC161,1)/12)*100</f>
        <v>16.666666666666664</v>
      </c>
      <c r="AC163" t="s">
        <v>5</v>
      </c>
      <c r="AJ163" t="s">
        <v>1</v>
      </c>
      <c r="AK163">
        <f>(COUNTIF(AJ158:AL161,1)/12)*100</f>
        <v>16.666666666666664</v>
      </c>
      <c r="AL163" t="s">
        <v>5</v>
      </c>
      <c r="AS163" t="s">
        <v>1</v>
      </c>
      <c r="AT163">
        <f>(COUNTIF(AS158:AU161,1)/12)*100</f>
        <v>16.666666666666664</v>
      </c>
      <c r="AU163" t="s">
        <v>5</v>
      </c>
      <c r="BB163" t="s">
        <v>1</v>
      </c>
      <c r="BC163">
        <f>(COUNTIF(BB158:BD161,1)/12)*100</f>
        <v>16.666666666666664</v>
      </c>
      <c r="BD163" t="s">
        <v>5</v>
      </c>
    </row>
    <row r="164" spans="9:56" x14ac:dyDescent="0.25">
      <c r="I164" t="s">
        <v>2</v>
      </c>
      <c r="J164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0.58648934562490573</v>
      </c>
      <c r="R164" t="s">
        <v>2</v>
      </c>
      <c r="S164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0.81188314481347601</v>
      </c>
      <c r="AA164" t="s">
        <v>2</v>
      </c>
      <c r="AB164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0.77138489438625479</v>
      </c>
      <c r="AJ164" t="s">
        <v>2</v>
      </c>
      <c r="AK164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0.51828041989746709</v>
      </c>
      <c r="AS164" t="s">
        <v>2</v>
      </c>
      <c r="AT164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0.55766615128863894</v>
      </c>
      <c r="BB164" t="s">
        <v>2</v>
      </c>
      <c r="BC164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0.58771695283709802</v>
      </c>
    </row>
    <row r="165" spans="9:56" x14ac:dyDescent="0.25">
      <c r="I165" t="s">
        <v>3</v>
      </c>
      <c r="J165">
        <f>1 - J164</f>
        <v>0.41351065437509427</v>
      </c>
      <c r="R165" t="s">
        <v>3</v>
      </c>
      <c r="S165">
        <f>1 - S164</f>
        <v>0.18811685518652399</v>
      </c>
      <c r="AA165" t="s">
        <v>3</v>
      </c>
      <c r="AB165">
        <f>1 - AB164</f>
        <v>0.22861510561374521</v>
      </c>
      <c r="AJ165" t="s">
        <v>3</v>
      </c>
      <c r="AK165">
        <f>1 - AK164</f>
        <v>0.48171958010253291</v>
      </c>
      <c r="AS165" t="s">
        <v>3</v>
      </c>
      <c r="AT165">
        <f>1 - AT164</f>
        <v>0.44233384871136106</v>
      </c>
      <c r="BB165" t="s">
        <v>3</v>
      </c>
      <c r="BC165">
        <f>1 - BC164</f>
        <v>0.41228304716290198</v>
      </c>
    </row>
    <row r="166" spans="9:56" x14ac:dyDescent="0.25">
      <c r="I166" t="s">
        <v>4</v>
      </c>
      <c r="J166">
        <f>1/((0.5*(1/J164))+(0.5*(1/J165)))</f>
        <v>0.48503918618675124</v>
      </c>
      <c r="R166" t="s">
        <v>4</v>
      </c>
      <c r="S166">
        <f>1/((0.5*(1/S164))+(0.5*(1/S165)))</f>
        <v>0.30545780796251271</v>
      </c>
      <c r="AA166" t="s">
        <v>4</v>
      </c>
      <c r="AB166">
        <f>1/((0.5*(1/AB164))+(0.5*(1/AB165)))</f>
        <v>0.35270047819792261</v>
      </c>
      <c r="AJ166" t="s">
        <v>4</v>
      </c>
      <c r="AK166">
        <f>1/((0.5*(1/AK164))+(0.5*(1/AK165)))</f>
        <v>0.49933165249674455</v>
      </c>
      <c r="AS166" t="s">
        <v>4</v>
      </c>
      <c r="AT166">
        <f>1/((0.5*(1/AT164))+(0.5*(1/AT165)))</f>
        <v>0.49334922999111158</v>
      </c>
      <c r="BB166" t="s">
        <v>4</v>
      </c>
      <c r="BC166">
        <f>1/((0.5*(1/BC164))+(0.5*(1/BC165)))</f>
        <v>0.48461147236994856</v>
      </c>
    </row>
    <row r="180" spans="1:56" s="14" customFormat="1" x14ac:dyDescent="0.25"/>
    <row r="181" spans="1:56" x14ac:dyDescent="0.25">
      <c r="A181" s="12" t="s">
        <v>11</v>
      </c>
      <c r="E181" s="12" t="s">
        <v>0</v>
      </c>
      <c r="F181" s="13"/>
      <c r="N181" s="12" t="s">
        <v>6</v>
      </c>
      <c r="W181" s="12" t="s">
        <v>7</v>
      </c>
      <c r="AF181" s="12" t="s">
        <v>8</v>
      </c>
      <c r="AG181" s="13"/>
      <c r="AH181" s="13"/>
      <c r="AO181" s="12" t="s">
        <v>9</v>
      </c>
      <c r="AP181" s="12"/>
      <c r="AQ181" s="11"/>
      <c r="AR181" s="11"/>
      <c r="AX181" s="12" t="s">
        <v>10</v>
      </c>
      <c r="AY181" s="13"/>
    </row>
    <row r="183" spans="1:56" ht="15.75" thickBot="1" x14ac:dyDescent="0.3"/>
    <row r="184" spans="1:56" x14ac:dyDescent="0.25">
      <c r="I184" s="3">
        <v>1</v>
      </c>
      <c r="J184" s="4">
        <v>0.7</v>
      </c>
      <c r="K184" s="5">
        <v>0.7</v>
      </c>
      <c r="R184" s="3">
        <v>1</v>
      </c>
      <c r="S184" s="4">
        <v>0</v>
      </c>
      <c r="T184" s="5">
        <v>0.9</v>
      </c>
      <c r="AA184" s="3">
        <v>1</v>
      </c>
      <c r="AB184" s="4">
        <v>0.7</v>
      </c>
      <c r="AC184" s="5">
        <v>0.8</v>
      </c>
      <c r="AJ184" s="3">
        <v>1</v>
      </c>
      <c r="AK184" s="4">
        <v>1</v>
      </c>
      <c r="AL184" s="5">
        <v>0.8</v>
      </c>
      <c r="AS184" s="3">
        <v>1</v>
      </c>
      <c r="AT184" s="4">
        <v>1</v>
      </c>
      <c r="AU184" s="5">
        <v>0</v>
      </c>
      <c r="BB184" s="3">
        <v>1</v>
      </c>
      <c r="BC184" s="4">
        <v>1</v>
      </c>
      <c r="BD184" s="5">
        <v>0.6</v>
      </c>
    </row>
    <row r="185" spans="1:56" x14ac:dyDescent="0.25">
      <c r="I185" s="6">
        <v>0.9</v>
      </c>
      <c r="J185" s="2">
        <v>0.7</v>
      </c>
      <c r="K185" s="7">
        <v>0.6</v>
      </c>
      <c r="R185" s="6">
        <v>0.7</v>
      </c>
      <c r="S185" s="2">
        <v>0.5</v>
      </c>
      <c r="T185" s="7">
        <v>0</v>
      </c>
      <c r="AA185" s="6">
        <v>0.6</v>
      </c>
      <c r="AB185" s="2">
        <v>0.4</v>
      </c>
      <c r="AC185" s="7">
        <v>0.4</v>
      </c>
      <c r="AJ185" s="6">
        <v>1</v>
      </c>
      <c r="AK185" s="2">
        <v>0.8</v>
      </c>
      <c r="AL185" s="7">
        <v>0.8</v>
      </c>
      <c r="AS185" s="6">
        <v>0.8</v>
      </c>
      <c r="AT185" s="2">
        <v>0.9</v>
      </c>
      <c r="AU185" s="7">
        <v>0</v>
      </c>
      <c r="BB185" s="6">
        <v>0.5</v>
      </c>
      <c r="BC185" s="2">
        <v>0.2</v>
      </c>
      <c r="BD185" s="7">
        <v>0</v>
      </c>
    </row>
    <row r="186" spans="1:56" x14ac:dyDescent="0.25">
      <c r="I186" s="6">
        <v>0.8</v>
      </c>
      <c r="J186" s="2">
        <v>0.6</v>
      </c>
      <c r="K186" s="7">
        <v>0.6</v>
      </c>
      <c r="R186" s="6">
        <v>0.5</v>
      </c>
      <c r="S186" s="2">
        <v>0.5</v>
      </c>
      <c r="T186" s="7">
        <v>0</v>
      </c>
      <c r="AA186" s="6">
        <v>0.8</v>
      </c>
      <c r="AB186" s="2">
        <v>0.6</v>
      </c>
      <c r="AC186" s="7">
        <v>0.3</v>
      </c>
      <c r="AJ186" s="6">
        <v>1</v>
      </c>
      <c r="AK186" s="2">
        <v>1</v>
      </c>
      <c r="AL186" s="7">
        <v>1</v>
      </c>
      <c r="AS186" s="6">
        <v>0</v>
      </c>
      <c r="AT186" s="2">
        <v>0</v>
      </c>
      <c r="AU186" s="7">
        <v>0</v>
      </c>
      <c r="BB186" s="6">
        <v>0</v>
      </c>
      <c r="BC186" s="2">
        <v>0.3</v>
      </c>
      <c r="BD186" s="7">
        <v>0.8</v>
      </c>
    </row>
    <row r="187" spans="1:56" ht="15.75" thickBot="1" x14ac:dyDescent="0.3">
      <c r="I187" s="8">
        <v>0.6</v>
      </c>
      <c r="J187" s="9">
        <v>0.6</v>
      </c>
      <c r="K187" s="10">
        <v>0.4</v>
      </c>
      <c r="R187" s="8">
        <v>0.5</v>
      </c>
      <c r="S187" s="9">
        <v>0</v>
      </c>
      <c r="T187" s="10">
        <v>0.7</v>
      </c>
      <c r="AA187" s="8">
        <v>0.5</v>
      </c>
      <c r="AB187" s="9">
        <v>0.4</v>
      </c>
      <c r="AC187" s="10">
        <v>0.4</v>
      </c>
      <c r="AJ187" s="8">
        <v>0.3</v>
      </c>
      <c r="AK187" s="9">
        <v>0.3</v>
      </c>
      <c r="AL187" s="10">
        <v>0.3</v>
      </c>
      <c r="AS187" s="8">
        <v>0</v>
      </c>
      <c r="AT187" s="9">
        <v>0.9</v>
      </c>
      <c r="AU187" s="10">
        <v>0</v>
      </c>
      <c r="BB187" s="8">
        <v>0.9</v>
      </c>
      <c r="BC187" s="9">
        <v>0.5</v>
      </c>
      <c r="BD187" s="10">
        <v>0</v>
      </c>
    </row>
    <row r="189" spans="1:56" x14ac:dyDescent="0.25">
      <c r="I189" t="s">
        <v>1</v>
      </c>
      <c r="J189">
        <f>(COUNTIF(I184:K187,1)/12)*100</f>
        <v>8.3333333333333321</v>
      </c>
      <c r="K189" t="s">
        <v>5</v>
      </c>
      <c r="R189" t="s">
        <v>1</v>
      </c>
      <c r="S189">
        <f>(COUNTIF(R184:T187,1)/12)*100</f>
        <v>8.3333333333333321</v>
      </c>
      <c r="T189" t="s">
        <v>5</v>
      </c>
      <c r="AA189" t="s">
        <v>1</v>
      </c>
      <c r="AB189">
        <f>(COUNTIF(AA184:AC187,1)/12)*100</f>
        <v>8.3333333333333321</v>
      </c>
      <c r="AC189" t="s">
        <v>5</v>
      </c>
      <c r="AJ189" t="s">
        <v>1</v>
      </c>
      <c r="AK189">
        <f>(COUNTIF(AJ184:AL187,1)/12)*100</f>
        <v>50</v>
      </c>
      <c r="AL189" t="s">
        <v>5</v>
      </c>
      <c r="AS189" t="s">
        <v>1</v>
      </c>
      <c r="AT189">
        <f>(COUNTIF(AS184:AU187,1)/12)*100</f>
        <v>16.666666666666664</v>
      </c>
      <c r="AU189" t="s">
        <v>5</v>
      </c>
      <c r="BB189" t="s">
        <v>1</v>
      </c>
      <c r="BC189">
        <f>(COUNTIF(BB184:BD187,1)/12)*100</f>
        <v>16.666666666666664</v>
      </c>
      <c r="BD189" t="s">
        <v>5</v>
      </c>
    </row>
    <row r="190" spans="1:56" x14ac:dyDescent="0.25">
      <c r="I190" t="s">
        <v>2</v>
      </c>
      <c r="J190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0.79020239243905577</v>
      </c>
      <c r="R190" t="s">
        <v>2</v>
      </c>
      <c r="S190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0.58560700294114243</v>
      </c>
      <c r="AA190" t="s">
        <v>2</v>
      </c>
      <c r="AB190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0.72687599539647318</v>
      </c>
      <c r="AJ190" t="s">
        <v>2</v>
      </c>
      <c r="AK190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0.8930237965148049</v>
      </c>
      <c r="AS190" t="s">
        <v>2</v>
      </c>
      <c r="AT190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0.63218981411515807</v>
      </c>
      <c r="BB190" t="s">
        <v>2</v>
      </c>
      <c r="BC190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0.6853686890410482</v>
      </c>
    </row>
    <row r="191" spans="1:56" x14ac:dyDescent="0.25">
      <c r="I191" t="s">
        <v>3</v>
      </c>
      <c r="J191">
        <f>1 - J190</f>
        <v>0.20979760756094423</v>
      </c>
      <c r="R191" t="s">
        <v>3</v>
      </c>
      <c r="S191">
        <f>1 - S190</f>
        <v>0.41439299705885757</v>
      </c>
      <c r="AA191" t="s">
        <v>3</v>
      </c>
      <c r="AB191">
        <f>1 - AB190</f>
        <v>0.27312400460352682</v>
      </c>
      <c r="AJ191" t="s">
        <v>3</v>
      </c>
      <c r="AK191">
        <f>1 - AK190</f>
        <v>0.1069762034851951</v>
      </c>
      <c r="AS191" t="s">
        <v>3</v>
      </c>
      <c r="AT191">
        <f>1 - AT190</f>
        <v>0.36781018588484193</v>
      </c>
      <c r="BB191" t="s">
        <v>3</v>
      </c>
      <c r="BC191">
        <f>1 - BC190</f>
        <v>0.3146313109589518</v>
      </c>
    </row>
    <row r="192" spans="1:56" x14ac:dyDescent="0.25">
      <c r="I192" t="s">
        <v>4</v>
      </c>
      <c r="J192">
        <f>1/((0.5*(1/J190))+(0.5*(1/J191)))</f>
        <v>0.33156514284529653</v>
      </c>
      <c r="R192" t="s">
        <v>4</v>
      </c>
      <c r="S192">
        <f>1/((0.5*(1/S190))+(0.5*(1/S191)))</f>
        <v>0.48534288209487053</v>
      </c>
      <c r="AA192" t="s">
        <v>4</v>
      </c>
      <c r="AB192">
        <f>1/((0.5*(1/AB190))+(0.5*(1/AB191)))</f>
        <v>0.39705456542571893</v>
      </c>
      <c r="AJ192" t="s">
        <v>4</v>
      </c>
      <c r="AK192">
        <f>1/((0.5*(1/AK190))+(0.5*(1/AK191)))</f>
        <v>0.19106459074617846</v>
      </c>
      <c r="AS192" t="s">
        <v>4</v>
      </c>
      <c r="AT192">
        <f>1/((0.5*(1/AT190))+(0.5*(1/AT191)))</f>
        <v>0.46505170608839985</v>
      </c>
      <c r="BB192" t="s">
        <v>4</v>
      </c>
      <c r="BC192">
        <f>1/((0.5*(1/BC190))+(0.5*(1/BC191)))</f>
        <v>0.43127689824640641</v>
      </c>
    </row>
    <row r="206" spans="1:51" s="14" customFormat="1" x14ac:dyDescent="0.25"/>
    <row r="207" spans="1:51" x14ac:dyDescent="0.25">
      <c r="A207" s="12" t="s">
        <v>11</v>
      </c>
      <c r="E207" s="12" t="s">
        <v>0</v>
      </c>
      <c r="F207" s="13"/>
      <c r="N207" s="12" t="s">
        <v>6</v>
      </c>
      <c r="W207" s="12" t="s">
        <v>7</v>
      </c>
      <c r="AF207" s="12" t="s">
        <v>8</v>
      </c>
      <c r="AG207" s="13"/>
      <c r="AH207" s="13"/>
      <c r="AO207" s="12" t="s">
        <v>9</v>
      </c>
      <c r="AP207" s="12"/>
      <c r="AQ207" s="11"/>
      <c r="AR207" s="11"/>
      <c r="AX207" s="12" t="s">
        <v>10</v>
      </c>
      <c r="AY207" s="13"/>
    </row>
    <row r="209" spans="9:56" ht="15.75" thickBot="1" x14ac:dyDescent="0.3"/>
    <row r="210" spans="9:56" x14ac:dyDescent="0.25">
      <c r="I210" s="3">
        <v>1</v>
      </c>
      <c r="J210" s="4">
        <v>0.7</v>
      </c>
      <c r="K210" s="5">
        <v>0.7</v>
      </c>
      <c r="R210" s="3">
        <v>1</v>
      </c>
      <c r="S210" s="4">
        <v>0.9</v>
      </c>
      <c r="T210" s="5">
        <v>0</v>
      </c>
      <c r="AA210" s="3">
        <v>1</v>
      </c>
      <c r="AB210" s="4">
        <v>0.8</v>
      </c>
      <c r="AC210" s="5">
        <v>0.7</v>
      </c>
      <c r="AJ210" s="3">
        <v>1</v>
      </c>
      <c r="AK210" s="4">
        <v>0.5</v>
      </c>
      <c r="AL210" s="5">
        <v>0.2</v>
      </c>
      <c r="AS210" s="3">
        <v>1</v>
      </c>
      <c r="AT210" s="4">
        <v>0.7</v>
      </c>
      <c r="AU210" s="5">
        <v>0.6</v>
      </c>
      <c r="BB210" s="3">
        <v>1</v>
      </c>
      <c r="BC210" s="4">
        <v>0.8</v>
      </c>
      <c r="BD210" s="5">
        <v>0.7</v>
      </c>
    </row>
    <row r="211" spans="9:56" x14ac:dyDescent="0.25">
      <c r="I211" s="6">
        <v>0.7</v>
      </c>
      <c r="J211" s="2">
        <v>0.7</v>
      </c>
      <c r="K211" s="7">
        <v>0.7</v>
      </c>
      <c r="R211" s="6">
        <v>0.6</v>
      </c>
      <c r="S211" s="2">
        <v>0</v>
      </c>
      <c r="T211" s="7">
        <v>0.6</v>
      </c>
      <c r="AA211" s="6">
        <v>0.7</v>
      </c>
      <c r="AB211" s="2">
        <v>0</v>
      </c>
      <c r="AC211" s="7">
        <v>0</v>
      </c>
      <c r="AJ211" s="6">
        <v>0</v>
      </c>
      <c r="AK211" s="2">
        <v>0</v>
      </c>
      <c r="AL211" s="7">
        <v>0</v>
      </c>
      <c r="AS211" s="6">
        <v>0.6</v>
      </c>
      <c r="AT211" s="2">
        <v>0.6</v>
      </c>
      <c r="AU211" s="7">
        <v>0.8</v>
      </c>
      <c r="BB211" s="6">
        <v>0.5</v>
      </c>
      <c r="BC211" s="2">
        <v>0.4</v>
      </c>
      <c r="BD211" s="7">
        <v>0</v>
      </c>
    </row>
    <row r="212" spans="9:56" x14ac:dyDescent="0.25">
      <c r="I212" s="6">
        <v>0.7</v>
      </c>
      <c r="J212" s="2">
        <v>0.7</v>
      </c>
      <c r="K212" s="7">
        <v>0.6</v>
      </c>
      <c r="R212" s="6">
        <v>0.5</v>
      </c>
      <c r="S212" s="2">
        <v>0.4</v>
      </c>
      <c r="T212" s="7">
        <v>0</v>
      </c>
      <c r="AA212" s="6">
        <v>0.4</v>
      </c>
      <c r="AB212" s="2">
        <v>0</v>
      </c>
      <c r="AC212" s="7">
        <v>0</v>
      </c>
      <c r="AJ212" s="6">
        <v>0</v>
      </c>
      <c r="AK212" s="2">
        <v>0</v>
      </c>
      <c r="AL212" s="7">
        <v>0</v>
      </c>
      <c r="AS212" s="6">
        <v>0</v>
      </c>
      <c r="AT212" s="2">
        <v>0</v>
      </c>
      <c r="AU212" s="7">
        <v>0.5</v>
      </c>
      <c r="BB212" s="6">
        <v>0.5</v>
      </c>
      <c r="BC212" s="2">
        <v>0.6</v>
      </c>
      <c r="BD212" s="7">
        <v>0.3</v>
      </c>
    </row>
    <row r="213" spans="9:56" ht="15.75" thickBot="1" x14ac:dyDescent="0.3">
      <c r="I213" s="8">
        <v>0.6</v>
      </c>
      <c r="J213" s="9">
        <v>0.6</v>
      </c>
      <c r="K213" s="10">
        <v>0.6</v>
      </c>
      <c r="R213" s="8">
        <v>0.5</v>
      </c>
      <c r="S213" s="9">
        <v>0</v>
      </c>
      <c r="T213" s="10">
        <v>0</v>
      </c>
      <c r="AA213" s="8">
        <v>0</v>
      </c>
      <c r="AB213" s="9">
        <v>0</v>
      </c>
      <c r="AC213" s="10">
        <v>0.5</v>
      </c>
      <c r="AJ213" s="8">
        <v>0.4</v>
      </c>
      <c r="AK213" s="9">
        <v>0</v>
      </c>
      <c r="AL213" s="10">
        <v>0</v>
      </c>
      <c r="AS213" s="8">
        <v>0</v>
      </c>
      <c r="AT213" s="9">
        <v>0.6</v>
      </c>
      <c r="AU213" s="10">
        <v>0.8</v>
      </c>
      <c r="BB213" s="8">
        <v>0.5</v>
      </c>
      <c r="BC213" s="9">
        <v>0.4</v>
      </c>
      <c r="BD213" s="10">
        <v>0.6</v>
      </c>
    </row>
    <row r="214" spans="9:56" x14ac:dyDescent="0.25">
      <c r="AJ214" s="15"/>
    </row>
    <row r="215" spans="9:56" x14ac:dyDescent="0.25">
      <c r="I215" t="s">
        <v>1</v>
      </c>
      <c r="J215">
        <f>(COUNTIF(I210:K213,1)/12)*100</f>
        <v>8.3333333333333321</v>
      </c>
      <c r="K215" t="s">
        <v>5</v>
      </c>
      <c r="R215" t="s">
        <v>1</v>
      </c>
      <c r="S215">
        <f>(COUNTIF(R210:T213,1)/12)*100</f>
        <v>8.3333333333333321</v>
      </c>
      <c r="T215" t="s">
        <v>5</v>
      </c>
      <c r="AA215" t="s">
        <v>1</v>
      </c>
      <c r="AB215">
        <f>(COUNTIF(AA210:AC213,1)/12)*100</f>
        <v>8.3333333333333321</v>
      </c>
      <c r="AC215" t="s">
        <v>5</v>
      </c>
      <c r="AJ215" t="s">
        <v>1</v>
      </c>
      <c r="AK215">
        <f>(COUNTIF(AJ210:AL213,1)/12)*100</f>
        <v>8.3333333333333321</v>
      </c>
      <c r="AL215" t="s">
        <v>5</v>
      </c>
      <c r="AS215" t="s">
        <v>1</v>
      </c>
      <c r="AT215">
        <f>(COUNTIF(AS210:AU213,1)/12)*100</f>
        <v>8.3333333333333321</v>
      </c>
      <c r="AU215" t="s">
        <v>5</v>
      </c>
      <c r="BB215" t="s">
        <v>1</v>
      </c>
      <c r="BC215">
        <f>(COUNTIF(BB210:BD213,1)/12)*100</f>
        <v>8.3333333333333321</v>
      </c>
      <c r="BD215" t="s">
        <v>5</v>
      </c>
    </row>
    <row r="216" spans="9:56" x14ac:dyDescent="0.25">
      <c r="I216" t="s">
        <v>2</v>
      </c>
      <c r="J216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0.78425617000499903</v>
      </c>
      <c r="R216" t="s">
        <v>2</v>
      </c>
      <c r="S216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0.60306204298950272</v>
      </c>
      <c r="AA216" t="s">
        <v>2</v>
      </c>
      <c r="AB216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0.61457086060380628</v>
      </c>
      <c r="AJ216" t="s">
        <v>2</v>
      </c>
      <c r="AK216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0.43718161844200842</v>
      </c>
      <c r="AS216" t="s">
        <v>2</v>
      </c>
      <c r="AT216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0.68641843270829228</v>
      </c>
      <c r="BB216" t="s">
        <v>2</v>
      </c>
      <c r="BC216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0.69426767882261331</v>
      </c>
    </row>
    <row r="217" spans="9:56" x14ac:dyDescent="0.25">
      <c r="I217" t="s">
        <v>3</v>
      </c>
      <c r="J217">
        <f>1 - J216</f>
        <v>0.21574382999500097</v>
      </c>
      <c r="R217" t="s">
        <v>3</v>
      </c>
      <c r="S217">
        <f>1 - S216</f>
        <v>0.39693795701049728</v>
      </c>
      <c r="AA217" t="s">
        <v>3</v>
      </c>
      <c r="AB217">
        <f>1 - AB216</f>
        <v>0.38542913939619372</v>
      </c>
      <c r="AJ217" t="s">
        <v>3</v>
      </c>
      <c r="AK217">
        <f>1 - AK216</f>
        <v>0.56281838155799158</v>
      </c>
      <c r="AS217" t="s">
        <v>3</v>
      </c>
      <c r="AT217">
        <f>1 - AT216</f>
        <v>0.31358156729170772</v>
      </c>
      <c r="BB217" t="s">
        <v>3</v>
      </c>
      <c r="BC217">
        <f>1 - BC216</f>
        <v>0.30573232117738669</v>
      </c>
    </row>
    <row r="218" spans="9:56" x14ac:dyDescent="0.25">
      <c r="I218" t="s">
        <v>4</v>
      </c>
      <c r="J218">
        <f>1/((0.5*(1/J216))+(0.5*(1/J217)))</f>
        <v>0.33839685962817817</v>
      </c>
      <c r="R218" t="s">
        <v>4</v>
      </c>
      <c r="S218">
        <f>1/((0.5*(1/S216))+(0.5*(1/S217)))</f>
        <v>0.47875643058965983</v>
      </c>
      <c r="AA218" t="s">
        <v>4</v>
      </c>
      <c r="AB218">
        <f>1/((0.5*(1/AB216))+(0.5*(1/AB217)))</f>
        <v>0.47374703580100641</v>
      </c>
      <c r="AJ218" t="s">
        <v>4</v>
      </c>
      <c r="AK218">
        <f>1/((0.5*(1/AK216))+(0.5*(1/AK217)))</f>
        <v>0.49210770187686914</v>
      </c>
      <c r="AS218" t="s">
        <v>4</v>
      </c>
      <c r="AT218">
        <f>1/((0.5*(1/AT216))+(0.5*(1/AT217)))</f>
        <v>0.43049633589316783</v>
      </c>
      <c r="BB218" t="s">
        <v>4</v>
      </c>
      <c r="BC218">
        <f>1/((0.5*(1/BC216))+(0.5*(1/BC217)))</f>
        <v>0.42452013792974791</v>
      </c>
    </row>
    <row r="232" spans="1:56" s="14" customFormat="1" x14ac:dyDescent="0.25"/>
    <row r="233" spans="1:56" x14ac:dyDescent="0.25">
      <c r="A233" s="12" t="s">
        <v>11</v>
      </c>
      <c r="E233" s="12" t="s">
        <v>0</v>
      </c>
      <c r="F233" s="13"/>
      <c r="N233" s="12" t="s">
        <v>6</v>
      </c>
      <c r="W233" s="12" t="s">
        <v>7</v>
      </c>
      <c r="AF233" s="12" t="s">
        <v>8</v>
      </c>
      <c r="AG233" s="13"/>
      <c r="AH233" s="13"/>
      <c r="AO233" s="12" t="s">
        <v>9</v>
      </c>
      <c r="AP233" s="12"/>
      <c r="AQ233" s="11"/>
      <c r="AR233" s="11"/>
      <c r="AX233" s="12" t="s">
        <v>10</v>
      </c>
      <c r="AY233" s="13"/>
    </row>
    <row r="235" spans="1:56" ht="15.75" thickBot="1" x14ac:dyDescent="0.3"/>
    <row r="236" spans="1:56" x14ac:dyDescent="0.25">
      <c r="I236" s="3">
        <v>1</v>
      </c>
      <c r="J236" s="4">
        <v>0.7</v>
      </c>
      <c r="K236" s="5">
        <v>0.7</v>
      </c>
      <c r="R236" s="3">
        <v>1</v>
      </c>
      <c r="S236" s="4">
        <v>0.9</v>
      </c>
      <c r="T236" s="5">
        <v>0.9</v>
      </c>
      <c r="AA236" s="3">
        <v>1</v>
      </c>
      <c r="AB236" s="4">
        <v>0.8</v>
      </c>
      <c r="AC236" s="5">
        <v>0.7</v>
      </c>
      <c r="AJ236" s="3">
        <v>1</v>
      </c>
      <c r="AK236" s="4">
        <v>0.7</v>
      </c>
      <c r="AL236" s="5">
        <v>0</v>
      </c>
      <c r="AS236" s="3">
        <v>1</v>
      </c>
      <c r="AT236" s="4">
        <v>0.7</v>
      </c>
      <c r="AU236" s="5">
        <v>0.7</v>
      </c>
      <c r="BB236" s="3">
        <v>1</v>
      </c>
      <c r="BC236" s="4">
        <v>0</v>
      </c>
      <c r="BD236" s="5">
        <v>0</v>
      </c>
    </row>
    <row r="237" spans="1:56" x14ac:dyDescent="0.25">
      <c r="I237" s="6">
        <v>0.7</v>
      </c>
      <c r="J237" s="2">
        <v>0.7</v>
      </c>
      <c r="K237" s="7">
        <v>0.7</v>
      </c>
      <c r="R237" s="6">
        <v>0.9</v>
      </c>
      <c r="S237" s="2">
        <v>0.9</v>
      </c>
      <c r="T237" s="7">
        <v>0.9</v>
      </c>
      <c r="AA237" s="6">
        <v>0.8</v>
      </c>
      <c r="AB237" s="2">
        <v>0.8</v>
      </c>
      <c r="AC237" s="7">
        <v>0.7</v>
      </c>
      <c r="AJ237" s="6">
        <v>0</v>
      </c>
      <c r="AK237" s="2">
        <v>0.7</v>
      </c>
      <c r="AL237" s="7">
        <v>0.7</v>
      </c>
      <c r="AS237" s="6">
        <v>0.7</v>
      </c>
      <c r="AT237" s="2">
        <v>0.6</v>
      </c>
      <c r="AU237" s="7">
        <v>0.5</v>
      </c>
      <c r="BB237" s="6">
        <v>0.3</v>
      </c>
      <c r="BC237" s="2">
        <v>0</v>
      </c>
      <c r="BD237" s="7">
        <v>0</v>
      </c>
    </row>
    <row r="238" spans="1:56" x14ac:dyDescent="0.25">
      <c r="I238" s="6">
        <v>0.7</v>
      </c>
      <c r="J238" s="2">
        <v>0.7</v>
      </c>
      <c r="K238" s="7">
        <v>0.7</v>
      </c>
      <c r="R238" s="6">
        <v>0.9</v>
      </c>
      <c r="S238" s="2">
        <v>0</v>
      </c>
      <c r="T238" s="7">
        <v>0</v>
      </c>
      <c r="AA238" s="6">
        <v>0</v>
      </c>
      <c r="AB238" s="2">
        <v>0.8</v>
      </c>
      <c r="AC238" s="7">
        <v>0.6</v>
      </c>
      <c r="AJ238" s="6">
        <v>0.9</v>
      </c>
      <c r="AK238" s="2">
        <v>0</v>
      </c>
      <c r="AL238" s="7">
        <v>0</v>
      </c>
      <c r="AS238" s="6">
        <v>0.6</v>
      </c>
      <c r="AT238" s="2">
        <v>0.5</v>
      </c>
      <c r="AU238" s="7">
        <v>0.5</v>
      </c>
      <c r="BB238" s="6">
        <v>0.3</v>
      </c>
      <c r="BC238" s="2">
        <v>0</v>
      </c>
      <c r="BD238" s="7">
        <v>0.3</v>
      </c>
    </row>
    <row r="239" spans="1:56" ht="15.75" thickBot="1" x14ac:dyDescent="0.3">
      <c r="I239" s="8">
        <v>0.7</v>
      </c>
      <c r="J239" s="9">
        <v>0.7</v>
      </c>
      <c r="K239" s="10">
        <v>0.7</v>
      </c>
      <c r="R239" s="8">
        <v>0.9</v>
      </c>
      <c r="S239" s="9">
        <v>0</v>
      </c>
      <c r="T239" s="10">
        <v>0.8</v>
      </c>
      <c r="AA239" s="8">
        <v>0</v>
      </c>
      <c r="AB239" s="9">
        <v>0.3</v>
      </c>
      <c r="AC239" s="10">
        <v>0</v>
      </c>
      <c r="AJ239" s="8">
        <v>0</v>
      </c>
      <c r="AK239" s="9">
        <v>0</v>
      </c>
      <c r="AL239" s="10">
        <v>0</v>
      </c>
      <c r="AS239" s="8">
        <v>0</v>
      </c>
      <c r="AT239" s="9">
        <v>0.6</v>
      </c>
      <c r="AU239" s="10">
        <v>0</v>
      </c>
      <c r="BB239" s="8">
        <v>0.3</v>
      </c>
      <c r="BC239" s="9">
        <v>0</v>
      </c>
      <c r="BD239" s="10">
        <v>0.3</v>
      </c>
    </row>
    <row r="241" spans="9:56" x14ac:dyDescent="0.25">
      <c r="I241" t="s">
        <v>1</v>
      </c>
      <c r="J241">
        <f>(COUNTIF(I236:K239,1)/12)*100</f>
        <v>8.3333333333333321</v>
      </c>
      <c r="K241" t="s">
        <v>5</v>
      </c>
      <c r="R241" t="s">
        <v>1</v>
      </c>
      <c r="S241">
        <f>(COUNTIF(R236:T239,1)/12)*100</f>
        <v>8.3333333333333321</v>
      </c>
      <c r="T241" t="s">
        <v>5</v>
      </c>
      <c r="AA241" t="s">
        <v>1</v>
      </c>
      <c r="AB241">
        <f>(COUNTIF(AA236:AC239,1)/12)*100</f>
        <v>8.3333333333333321</v>
      </c>
      <c r="AC241" t="s">
        <v>5</v>
      </c>
      <c r="AJ241" t="s">
        <v>1</v>
      </c>
      <c r="AK241">
        <f>(COUNTIF(AJ236:AL239,1)/12)*100</f>
        <v>8.3333333333333321</v>
      </c>
      <c r="AL241" t="s">
        <v>5</v>
      </c>
      <c r="AS241" t="s">
        <v>1</v>
      </c>
      <c r="AT241">
        <f>(COUNTIF(AS236:AU239,1)/12)*100</f>
        <v>8.3333333333333321</v>
      </c>
      <c r="AU241" t="s">
        <v>5</v>
      </c>
      <c r="BB241" t="s">
        <v>1</v>
      </c>
      <c r="BC241">
        <f>(COUNTIF(BB236:BD239,1)/12)*100</f>
        <v>8.3333333333333321</v>
      </c>
      <c r="BD241" t="s">
        <v>5</v>
      </c>
    </row>
    <row r="242" spans="9:56" x14ac:dyDescent="0.25">
      <c r="I242" t="s">
        <v>2</v>
      </c>
      <c r="J242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0.7966740679601495</v>
      </c>
      <c r="R242" t="s">
        <v>2</v>
      </c>
      <c r="S242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0.83469617884005087</v>
      </c>
      <c r="AA242" t="s">
        <v>2</v>
      </c>
      <c r="AB242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0.74243731181920702</v>
      </c>
      <c r="AJ242" t="s">
        <v>2</v>
      </c>
      <c r="AK242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0.55917508515362535</v>
      </c>
      <c r="AS242" t="s">
        <v>2</v>
      </c>
      <c r="AT242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0.71538229037095624</v>
      </c>
      <c r="BB242" t="s">
        <v>2</v>
      </c>
      <c r="BC242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0.3886911335604098</v>
      </c>
    </row>
    <row r="243" spans="9:56" x14ac:dyDescent="0.25">
      <c r="I243" t="s">
        <v>3</v>
      </c>
      <c r="J243">
        <f>1 - J242</f>
        <v>0.2033259320398505</v>
      </c>
      <c r="R243" t="s">
        <v>3</v>
      </c>
      <c r="S243">
        <f>1 - S242</f>
        <v>0.16530382115994913</v>
      </c>
      <c r="AA243" t="s">
        <v>3</v>
      </c>
      <c r="AB243">
        <f>1 - AB242</f>
        <v>0.25756268818079298</v>
      </c>
      <c r="AJ243" t="s">
        <v>3</v>
      </c>
      <c r="AK243">
        <f>1 - AK242</f>
        <v>0.44082491484637465</v>
      </c>
      <c r="AS243" t="s">
        <v>3</v>
      </c>
      <c r="AT243">
        <f>1 - AT242</f>
        <v>0.28461770962904376</v>
      </c>
      <c r="BB243" t="s">
        <v>3</v>
      </c>
      <c r="BC243">
        <f>1 - BC242</f>
        <v>0.61130886643959026</v>
      </c>
    </row>
    <row r="244" spans="9:56" x14ac:dyDescent="0.25">
      <c r="I244" t="s">
        <v>4</v>
      </c>
      <c r="J244">
        <f>1/((0.5*(1/J242))+(0.5*(1/J243)))</f>
        <v>0.32396899479995322</v>
      </c>
      <c r="R244" t="s">
        <v>4</v>
      </c>
      <c r="S244">
        <f>1/((0.5*(1/S242))+(0.5*(1/S243)))</f>
        <v>0.27595693573973734</v>
      </c>
      <c r="AA244" t="s">
        <v>4</v>
      </c>
      <c r="AB244">
        <f>1/((0.5*(1/AB242))+(0.5*(1/AB243)))</f>
        <v>0.38244829967575322</v>
      </c>
      <c r="AJ244" t="s">
        <v>4</v>
      </c>
      <c r="AK244">
        <f>1/((0.5*(1/AK242))+(0.5*(1/AK243)))</f>
        <v>0.49299661859412242</v>
      </c>
      <c r="AS244" t="s">
        <v>4</v>
      </c>
      <c r="AT244">
        <f>1/((0.5*(1/AT242))+(0.5*(1/AT243)))</f>
        <v>0.40722093798912218</v>
      </c>
      <c r="BB244" t="s">
        <v>4</v>
      </c>
      <c r="BC244">
        <f>1/((0.5*(1/BC242))+(0.5*(1/BC243)))</f>
        <v>0.47522067250386701</v>
      </c>
    </row>
    <row r="258" spans="1:56" s="14" customFormat="1" x14ac:dyDescent="0.25"/>
    <row r="259" spans="1:56" x14ac:dyDescent="0.25">
      <c r="A259" s="12" t="s">
        <v>11</v>
      </c>
      <c r="E259" s="12" t="s">
        <v>0</v>
      </c>
      <c r="F259" s="13"/>
      <c r="N259" s="12" t="s">
        <v>6</v>
      </c>
      <c r="W259" s="12" t="s">
        <v>7</v>
      </c>
      <c r="AF259" s="12" t="s">
        <v>8</v>
      </c>
      <c r="AG259" s="13"/>
      <c r="AH259" s="13"/>
      <c r="AO259" s="12" t="s">
        <v>9</v>
      </c>
      <c r="AP259" s="12"/>
      <c r="AQ259" s="11"/>
      <c r="AR259" s="11"/>
      <c r="AX259" s="12" t="s">
        <v>10</v>
      </c>
      <c r="AY259" s="13"/>
    </row>
    <row r="261" spans="1:56" ht="15.75" thickBot="1" x14ac:dyDescent="0.3"/>
    <row r="262" spans="1:56" x14ac:dyDescent="0.25">
      <c r="I262" s="3">
        <v>1</v>
      </c>
      <c r="J262" s="4">
        <v>0.7</v>
      </c>
      <c r="K262" s="5">
        <v>0.7</v>
      </c>
      <c r="R262" s="3">
        <v>1</v>
      </c>
      <c r="S262" s="4">
        <v>0.8</v>
      </c>
      <c r="T262" s="5">
        <v>0</v>
      </c>
      <c r="AA262" s="3">
        <v>1</v>
      </c>
      <c r="AB262" s="4">
        <v>0.7</v>
      </c>
      <c r="AC262" s="5">
        <v>0</v>
      </c>
      <c r="AJ262" s="3">
        <v>1</v>
      </c>
      <c r="AK262" s="4">
        <v>0</v>
      </c>
      <c r="AL262" s="5">
        <v>0.7</v>
      </c>
      <c r="AS262" s="3">
        <v>1</v>
      </c>
      <c r="AT262" s="4">
        <v>0</v>
      </c>
      <c r="AU262" s="5">
        <v>0.4</v>
      </c>
      <c r="BB262" s="3">
        <v>1</v>
      </c>
      <c r="BC262" s="4">
        <v>0</v>
      </c>
      <c r="BD262" s="5">
        <v>0.7</v>
      </c>
    </row>
    <row r="263" spans="1:56" x14ac:dyDescent="0.25">
      <c r="I263" s="6">
        <v>0.7</v>
      </c>
      <c r="J263" s="2">
        <v>0.5</v>
      </c>
      <c r="K263" s="7">
        <v>0.7</v>
      </c>
      <c r="R263" s="6">
        <v>0.8</v>
      </c>
      <c r="S263" s="2">
        <v>0.8</v>
      </c>
      <c r="T263" s="7">
        <v>0.4</v>
      </c>
      <c r="AA263" s="6">
        <v>0.7</v>
      </c>
      <c r="AB263" s="2">
        <v>0</v>
      </c>
      <c r="AC263" s="7">
        <v>0</v>
      </c>
      <c r="AJ263" s="6">
        <v>0</v>
      </c>
      <c r="AK263" s="2">
        <v>0</v>
      </c>
      <c r="AL263" s="7">
        <v>0</v>
      </c>
      <c r="AS263" s="6">
        <v>0</v>
      </c>
      <c r="AT263" s="2">
        <v>0</v>
      </c>
      <c r="AU263" s="7">
        <v>0.8</v>
      </c>
      <c r="BB263" s="6">
        <v>0</v>
      </c>
      <c r="BC263" s="2">
        <v>0</v>
      </c>
      <c r="BD263" s="7">
        <v>0</v>
      </c>
    </row>
    <row r="264" spans="1:56" x14ac:dyDescent="0.25">
      <c r="I264" s="6">
        <v>0.7</v>
      </c>
      <c r="J264" s="2">
        <v>0.7</v>
      </c>
      <c r="K264" s="7">
        <v>0.7</v>
      </c>
      <c r="R264" s="6">
        <v>0.6</v>
      </c>
      <c r="S264" s="2">
        <v>0.7</v>
      </c>
      <c r="T264" s="7">
        <v>0.2</v>
      </c>
      <c r="AA264" s="6">
        <v>0</v>
      </c>
      <c r="AB264" s="2">
        <v>0</v>
      </c>
      <c r="AC264" s="7">
        <v>0.7</v>
      </c>
      <c r="AJ264" s="6">
        <v>0.7</v>
      </c>
      <c r="AK264" s="2">
        <v>0.7</v>
      </c>
      <c r="AL264" s="7">
        <v>0</v>
      </c>
      <c r="AS264" s="6">
        <v>0.7</v>
      </c>
      <c r="AT264" s="2">
        <v>0.2</v>
      </c>
      <c r="AU264" s="7">
        <v>0.2</v>
      </c>
      <c r="BB264" s="6">
        <v>0.6</v>
      </c>
      <c r="BC264" s="2">
        <v>0</v>
      </c>
      <c r="BD264" s="7">
        <v>0.6</v>
      </c>
    </row>
    <row r="265" spans="1:56" ht="15.75" thickBot="1" x14ac:dyDescent="0.3">
      <c r="I265" s="8">
        <v>0.7</v>
      </c>
      <c r="J265" s="9">
        <v>0.7</v>
      </c>
      <c r="K265" s="10">
        <v>0.7</v>
      </c>
      <c r="R265" s="8">
        <v>0.5</v>
      </c>
      <c r="S265" s="9">
        <v>0.6</v>
      </c>
      <c r="T265" s="10">
        <v>0.2</v>
      </c>
      <c r="AA265" s="8">
        <v>0</v>
      </c>
      <c r="AB265" s="9">
        <v>0</v>
      </c>
      <c r="AC265" s="10">
        <v>0.7</v>
      </c>
      <c r="AJ265" s="8">
        <v>0.7</v>
      </c>
      <c r="AK265" s="9">
        <v>0</v>
      </c>
      <c r="AL265" s="10">
        <v>0</v>
      </c>
      <c r="AS265" s="8">
        <v>0</v>
      </c>
      <c r="AT265" s="9">
        <v>0</v>
      </c>
      <c r="AU265" s="10">
        <v>0</v>
      </c>
      <c r="BB265" s="8">
        <v>0</v>
      </c>
      <c r="BC265" s="9">
        <v>0</v>
      </c>
      <c r="BD265" s="10">
        <v>0</v>
      </c>
    </row>
    <row r="267" spans="1:56" x14ac:dyDescent="0.25">
      <c r="I267" t="s">
        <v>1</v>
      </c>
      <c r="J267">
        <f>(COUNTIF(I262:K265,1)/12)*100</f>
        <v>8.3333333333333321</v>
      </c>
      <c r="K267" t="s">
        <v>5</v>
      </c>
      <c r="R267" t="s">
        <v>1</v>
      </c>
      <c r="S267">
        <f>(COUNTIF(R262:T265,1)/12)*100</f>
        <v>8.3333333333333321</v>
      </c>
      <c r="T267" t="s">
        <v>5</v>
      </c>
      <c r="AA267" t="s">
        <v>1</v>
      </c>
      <c r="AB267">
        <f>(COUNTIF(AA262:AC265,1)/12)*100</f>
        <v>8.3333333333333321</v>
      </c>
      <c r="AC267" t="s">
        <v>5</v>
      </c>
      <c r="AJ267" t="s">
        <v>1</v>
      </c>
      <c r="AK267">
        <f>(COUNTIF(AJ262:AL265,1)/12)*100</f>
        <v>8.3333333333333321</v>
      </c>
      <c r="AL267" t="s">
        <v>5</v>
      </c>
      <c r="AS267" t="s">
        <v>1</v>
      </c>
      <c r="AT267">
        <f>(COUNTIF(AS262:AU265,1)/12)*100</f>
        <v>8.3333333333333321</v>
      </c>
      <c r="AU267" t="s">
        <v>5</v>
      </c>
      <c r="BB267" t="s">
        <v>1</v>
      </c>
      <c r="BC267">
        <f>(COUNTIF(BB262:BD265,1)/12)*100</f>
        <v>8.3333333333333321</v>
      </c>
      <c r="BD267" t="s">
        <v>5</v>
      </c>
    </row>
    <row r="268" spans="1:56" x14ac:dyDescent="0.25">
      <c r="I268" t="s">
        <v>2</v>
      </c>
      <c r="J268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0.78378419223212958</v>
      </c>
      <c r="R268" t="s">
        <v>2</v>
      </c>
      <c r="S268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0.69067669522558461</v>
      </c>
      <c r="AA268" t="s">
        <v>2</v>
      </c>
      <c r="AB268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0.53528789481638217</v>
      </c>
      <c r="AJ268" t="s">
        <v>2</v>
      </c>
      <c r="AK268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0.4804164099464085</v>
      </c>
      <c r="AS268" t="s">
        <v>2</v>
      </c>
      <c r="AT268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0.45562130177514815</v>
      </c>
      <c r="BB268" t="s">
        <v>2</v>
      </c>
      <c r="BC268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0.44654212343497524</v>
      </c>
    </row>
    <row r="269" spans="1:56" x14ac:dyDescent="0.25">
      <c r="I269" t="s">
        <v>3</v>
      </c>
      <c r="J269">
        <f>1 - J268</f>
        <v>0.21621580776787042</v>
      </c>
      <c r="R269" t="s">
        <v>3</v>
      </c>
      <c r="S269">
        <f>1 - S268</f>
        <v>0.30932330477441539</v>
      </c>
      <c r="AA269" t="s">
        <v>3</v>
      </c>
      <c r="AB269">
        <f>1 - AB268</f>
        <v>0.46471210518361783</v>
      </c>
      <c r="AJ269" t="s">
        <v>3</v>
      </c>
      <c r="AK269">
        <f>1 - AK268</f>
        <v>0.51958359005359145</v>
      </c>
      <c r="AS269" t="s">
        <v>3</v>
      </c>
      <c r="AT269">
        <f>1 - AT268</f>
        <v>0.54437869822485185</v>
      </c>
      <c r="BB269" t="s">
        <v>3</v>
      </c>
      <c r="BC269">
        <f>1 - BC268</f>
        <v>0.55345787656502476</v>
      </c>
    </row>
    <row r="270" spans="1:56" x14ac:dyDescent="0.25">
      <c r="I270" t="s">
        <v>4</v>
      </c>
      <c r="J270">
        <f>1/((0.5*(1/J268))+(0.5*(1/J269)))</f>
        <v>0.33893306447831545</v>
      </c>
      <c r="R270" t="s">
        <v>4</v>
      </c>
      <c r="S270">
        <f>1/((0.5*(1/S268))+(0.5*(1/S269)))</f>
        <v>0.42728479579569906</v>
      </c>
      <c r="AA270" t="s">
        <v>4</v>
      </c>
      <c r="AB270">
        <f>1/((0.5*(1/AB268))+(0.5*(1/AB269)))</f>
        <v>0.49750952895885592</v>
      </c>
      <c r="AJ270" t="s">
        <v>4</v>
      </c>
      <c r="AK270">
        <f>1/((0.5*(1/AK268))+(0.5*(1/AK269)))</f>
        <v>0.49923296600122569</v>
      </c>
      <c r="AS270" t="s">
        <v>4</v>
      </c>
      <c r="AT270">
        <f>1/((0.5*(1/AT268))+(0.5*(1/AT269)))</f>
        <v>0.496061062287735</v>
      </c>
      <c r="BB270" t="s">
        <v>4</v>
      </c>
      <c r="BC270">
        <f>1/((0.5*(1/BC268))+(0.5*(1/BC269)))</f>
        <v>0.49428451086631719</v>
      </c>
    </row>
    <row r="284" spans="1:56" s="14" customFormat="1" x14ac:dyDescent="0.25"/>
    <row r="285" spans="1:56" x14ac:dyDescent="0.25">
      <c r="A285" s="12" t="s">
        <v>11</v>
      </c>
      <c r="E285" s="12" t="s">
        <v>0</v>
      </c>
      <c r="F285" s="13"/>
      <c r="N285" s="12" t="s">
        <v>6</v>
      </c>
      <c r="W285" s="12" t="s">
        <v>7</v>
      </c>
      <c r="AF285" s="12" t="s">
        <v>8</v>
      </c>
      <c r="AG285" s="13"/>
      <c r="AH285" s="13"/>
      <c r="AO285" s="12" t="s">
        <v>9</v>
      </c>
      <c r="AP285" s="12"/>
      <c r="AQ285" s="11"/>
      <c r="AR285" s="11"/>
      <c r="AX285" s="12" t="s">
        <v>10</v>
      </c>
      <c r="AY285" s="13"/>
    </row>
    <row r="287" spans="1:56" ht="15.75" thickBot="1" x14ac:dyDescent="0.3"/>
    <row r="288" spans="1:56" x14ac:dyDescent="0.25">
      <c r="I288" s="3">
        <v>1</v>
      </c>
      <c r="J288" s="4">
        <v>0.9</v>
      </c>
      <c r="K288" s="5">
        <v>0.7</v>
      </c>
      <c r="R288" s="3">
        <v>1</v>
      </c>
      <c r="S288" s="4">
        <v>0.7</v>
      </c>
      <c r="T288" s="5">
        <v>0.7</v>
      </c>
      <c r="AA288" s="3">
        <v>1</v>
      </c>
      <c r="AB288" s="4">
        <v>0</v>
      </c>
      <c r="AC288" s="5">
        <v>0</v>
      </c>
      <c r="AJ288" s="3">
        <v>1</v>
      </c>
      <c r="AK288" s="4">
        <v>0</v>
      </c>
      <c r="AL288" s="5">
        <v>0.9</v>
      </c>
      <c r="AS288" s="3">
        <v>1</v>
      </c>
      <c r="AT288" s="4">
        <v>0</v>
      </c>
      <c r="AU288" s="5">
        <v>0.7</v>
      </c>
      <c r="BB288" s="3">
        <v>1</v>
      </c>
      <c r="BC288" s="4">
        <v>0</v>
      </c>
      <c r="BD288" s="5">
        <v>0.8</v>
      </c>
    </row>
    <row r="289" spans="9:56" x14ac:dyDescent="0.25">
      <c r="I289" s="6">
        <v>0</v>
      </c>
      <c r="J289" s="2">
        <v>0</v>
      </c>
      <c r="K289" s="7">
        <v>0.7</v>
      </c>
      <c r="R289" s="6">
        <v>0</v>
      </c>
      <c r="S289" s="2">
        <v>0</v>
      </c>
      <c r="T289" s="7">
        <v>0.7</v>
      </c>
      <c r="AA289" s="6">
        <v>0.9</v>
      </c>
      <c r="AB289" s="2">
        <v>0</v>
      </c>
      <c r="AC289" s="7">
        <v>0.9</v>
      </c>
      <c r="AJ289" s="6">
        <v>0</v>
      </c>
      <c r="AK289" s="2">
        <v>0</v>
      </c>
      <c r="AL289" s="7">
        <v>0</v>
      </c>
      <c r="AS289" s="6">
        <v>0</v>
      </c>
      <c r="AT289" s="2">
        <v>0</v>
      </c>
      <c r="AU289" s="7">
        <v>0</v>
      </c>
      <c r="BB289" s="6">
        <v>0</v>
      </c>
      <c r="BC289" s="2">
        <v>0</v>
      </c>
      <c r="BD289" s="7">
        <v>0</v>
      </c>
    </row>
    <row r="290" spans="9:56" x14ac:dyDescent="0.25">
      <c r="I290" s="6">
        <v>0.7</v>
      </c>
      <c r="J290" s="2">
        <v>0.9</v>
      </c>
      <c r="K290" s="7">
        <v>0</v>
      </c>
      <c r="R290" s="6">
        <v>0</v>
      </c>
      <c r="S290" s="2">
        <v>0.7</v>
      </c>
      <c r="T290" s="7">
        <v>0.7</v>
      </c>
      <c r="AA290" s="6"/>
      <c r="AB290" s="2">
        <v>0</v>
      </c>
      <c r="AC290" s="7">
        <v>0</v>
      </c>
      <c r="AJ290" s="6">
        <v>0</v>
      </c>
      <c r="AK290" s="2">
        <v>0</v>
      </c>
      <c r="AL290" s="7">
        <v>0</v>
      </c>
      <c r="AS290" s="6">
        <v>0</v>
      </c>
      <c r="AT290" s="2">
        <v>0</v>
      </c>
      <c r="AU290" s="7">
        <v>0</v>
      </c>
      <c r="BB290" s="6">
        <v>0.7</v>
      </c>
      <c r="BC290" s="2">
        <v>0</v>
      </c>
      <c r="BD290" s="7">
        <v>0.8</v>
      </c>
    </row>
    <row r="291" spans="9:56" ht="15.75" thickBot="1" x14ac:dyDescent="0.3">
      <c r="I291" s="8">
        <v>0.3</v>
      </c>
      <c r="J291" s="9">
        <v>0</v>
      </c>
      <c r="K291" s="10">
        <v>0.9</v>
      </c>
      <c r="R291" s="8">
        <v>0.7</v>
      </c>
      <c r="S291" s="9">
        <v>0.7</v>
      </c>
      <c r="T291" s="10">
        <v>0.7</v>
      </c>
      <c r="AA291" s="8">
        <v>0.9</v>
      </c>
      <c r="AB291" s="9">
        <v>0</v>
      </c>
      <c r="AC291" s="10">
        <v>0.9</v>
      </c>
      <c r="AJ291" s="8">
        <v>0</v>
      </c>
      <c r="AK291" s="9">
        <v>0</v>
      </c>
      <c r="AL291" s="10">
        <v>0.9</v>
      </c>
      <c r="AS291" s="8">
        <v>0.7</v>
      </c>
      <c r="AT291" s="9">
        <v>0</v>
      </c>
      <c r="AU291" s="10">
        <v>0</v>
      </c>
      <c r="BB291" s="8">
        <v>0</v>
      </c>
      <c r="BC291" s="9">
        <v>0</v>
      </c>
      <c r="BD291" s="10">
        <v>0</v>
      </c>
    </row>
    <row r="293" spans="9:56" x14ac:dyDescent="0.25">
      <c r="I293" t="s">
        <v>1</v>
      </c>
      <c r="J293">
        <f>(COUNTIF(I288:K291,1)/12)*100</f>
        <v>8.3333333333333321</v>
      </c>
      <c r="K293" t="s">
        <v>5</v>
      </c>
      <c r="R293" t="s">
        <v>1</v>
      </c>
      <c r="S293">
        <f>(COUNTIF(R288:T291,1)/12)*100</f>
        <v>8.3333333333333321</v>
      </c>
      <c r="T293" t="s">
        <v>5</v>
      </c>
      <c r="AA293" t="s">
        <v>1</v>
      </c>
      <c r="AB293">
        <f>(COUNTIF(AA288:AC291,1)/12)*100</f>
        <v>8.3333333333333321</v>
      </c>
      <c r="AC293" t="s">
        <v>5</v>
      </c>
      <c r="AJ293" t="s">
        <v>1</v>
      </c>
      <c r="AK293">
        <f>(COUNTIF(AJ288:AL291,1)/12)*100</f>
        <v>8.3333333333333321</v>
      </c>
      <c r="AL293" t="s">
        <v>5</v>
      </c>
      <c r="AS293" t="s">
        <v>1</v>
      </c>
      <c r="AT293">
        <f>(COUNTIF(AS288:AU291,1)/12)*100</f>
        <v>8.3333333333333321</v>
      </c>
      <c r="AU293" t="s">
        <v>5</v>
      </c>
      <c r="BB293" t="s">
        <v>1</v>
      </c>
      <c r="BC293">
        <f>(COUNTIF(BB288:BD291,1)/12)*100</f>
        <v>8.3333333333333321</v>
      </c>
      <c r="BD293" t="s">
        <v>5</v>
      </c>
    </row>
    <row r="294" spans="9:56" x14ac:dyDescent="0.25">
      <c r="I294" t="s">
        <v>2</v>
      </c>
      <c r="J294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0.68235779635205374</v>
      </c>
      <c r="R294" t="s">
        <v>2</v>
      </c>
      <c r="S294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0.66294160728194296</v>
      </c>
      <c r="AA294" t="s">
        <v>2</v>
      </c>
      <c r="AB294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0.49626021552876637</v>
      </c>
      <c r="AJ294" t="s">
        <v>2</v>
      </c>
      <c r="AK294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0.44308947815068422</v>
      </c>
      <c r="AS294" t="s">
        <v>2</v>
      </c>
      <c r="AT294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0.41999511747131518</v>
      </c>
      <c r="BB294" t="s">
        <v>2</v>
      </c>
      <c r="BC294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0.46904825565850217</v>
      </c>
    </row>
    <row r="295" spans="9:56" x14ac:dyDescent="0.25">
      <c r="I295" t="s">
        <v>3</v>
      </c>
      <c r="J295">
        <f>1 - J294</f>
        <v>0.31764220364794626</v>
      </c>
      <c r="R295" t="s">
        <v>3</v>
      </c>
      <c r="S295">
        <f>1 - S294</f>
        <v>0.33705839271805704</v>
      </c>
      <c r="AA295" t="s">
        <v>3</v>
      </c>
      <c r="AB295">
        <f>1 - AB294</f>
        <v>0.50373978447123369</v>
      </c>
      <c r="AJ295" t="s">
        <v>3</v>
      </c>
      <c r="AK295">
        <f>1 - AK294</f>
        <v>0.55691052184931578</v>
      </c>
      <c r="AS295" t="s">
        <v>3</v>
      </c>
      <c r="AT295">
        <f>1 - AT294</f>
        <v>0.58000488252868476</v>
      </c>
      <c r="BB295" t="s">
        <v>3</v>
      </c>
      <c r="BC295">
        <f>1 - BC294</f>
        <v>0.53095174434149783</v>
      </c>
    </row>
    <row r="296" spans="9:56" x14ac:dyDescent="0.25">
      <c r="I296" t="s">
        <v>4</v>
      </c>
      <c r="J296">
        <f>1/((0.5*(1/J294))+(0.5*(1/J295)))</f>
        <v>0.43349126821924583</v>
      </c>
      <c r="R296" t="s">
        <v>4</v>
      </c>
      <c r="S296">
        <f>1/((0.5*(1/S294))+(0.5*(1/S295)))</f>
        <v>0.44690006523275416</v>
      </c>
      <c r="AA296" t="s">
        <v>4</v>
      </c>
      <c r="AB296">
        <f>1/((0.5*(1/AB294))+(0.5*(1/AB295)))</f>
        <v>0.49997202802421747</v>
      </c>
      <c r="AJ296" t="s">
        <v>4</v>
      </c>
      <c r="AK296">
        <f>1/((0.5*(1/AK294))+(0.5*(1/AK295)))</f>
        <v>0.49352238500567702</v>
      </c>
      <c r="AS296" t="s">
        <v>4</v>
      </c>
      <c r="AT296">
        <f>1/((0.5*(1/AT294))+(0.5*(1/AT295)))</f>
        <v>0.48719843754314268</v>
      </c>
      <c r="BB296" t="s">
        <v>4</v>
      </c>
      <c r="BC296">
        <f>1/((0.5*(1/BC294))+(0.5*(1/BC295)))</f>
        <v>0.49808397904443708</v>
      </c>
    </row>
    <row r="310" spans="1:56" s="14" customFormat="1" x14ac:dyDescent="0.25"/>
    <row r="311" spans="1:56" x14ac:dyDescent="0.25">
      <c r="A311" s="12" t="s">
        <v>11</v>
      </c>
      <c r="E311" s="12" t="s">
        <v>0</v>
      </c>
      <c r="F311" s="13"/>
      <c r="N311" s="12" t="s">
        <v>6</v>
      </c>
      <c r="W311" s="12" t="s">
        <v>7</v>
      </c>
      <c r="AF311" s="12" t="s">
        <v>8</v>
      </c>
      <c r="AG311" s="13"/>
      <c r="AH311" s="13"/>
      <c r="AO311" s="12" t="s">
        <v>9</v>
      </c>
      <c r="AP311" s="12"/>
      <c r="AQ311" s="11"/>
      <c r="AR311" s="11"/>
      <c r="AX311" s="12" t="s">
        <v>10</v>
      </c>
      <c r="AY311" s="13"/>
    </row>
    <row r="313" spans="1:56" ht="15.75" thickBot="1" x14ac:dyDescent="0.3"/>
    <row r="314" spans="1:56" x14ac:dyDescent="0.25">
      <c r="I314" s="3">
        <v>1</v>
      </c>
      <c r="J314" s="4">
        <v>0</v>
      </c>
      <c r="K314" s="5">
        <v>0</v>
      </c>
      <c r="R314" s="3">
        <v>1</v>
      </c>
      <c r="S314" s="4">
        <v>0</v>
      </c>
      <c r="T314" s="5">
        <v>0.8</v>
      </c>
      <c r="AA314" s="3">
        <v>1</v>
      </c>
      <c r="AB314" s="4">
        <v>0.9</v>
      </c>
      <c r="AC314" s="5">
        <v>0.8</v>
      </c>
      <c r="AJ314" s="3">
        <v>1</v>
      </c>
      <c r="AK314" s="4">
        <v>0</v>
      </c>
      <c r="AL314" s="5">
        <v>0.9</v>
      </c>
      <c r="AS314" s="3">
        <v>1</v>
      </c>
      <c r="AT314" s="4">
        <v>0.8</v>
      </c>
      <c r="AU314" s="5">
        <v>0.8</v>
      </c>
      <c r="BB314" s="3">
        <v>1</v>
      </c>
      <c r="BC314" s="4">
        <v>0.9</v>
      </c>
      <c r="BD314" s="5">
        <v>0.9</v>
      </c>
    </row>
    <row r="315" spans="1:56" x14ac:dyDescent="0.25">
      <c r="I315" s="6">
        <v>0.9</v>
      </c>
      <c r="J315" s="2">
        <v>0.9</v>
      </c>
      <c r="K315" s="7">
        <v>0.9</v>
      </c>
      <c r="R315" s="6">
        <v>0.9</v>
      </c>
      <c r="S315" s="2">
        <v>0.9</v>
      </c>
      <c r="T315" s="7">
        <v>0.7</v>
      </c>
      <c r="AA315" s="6">
        <v>0.8</v>
      </c>
      <c r="AB315" s="2">
        <v>0.8</v>
      </c>
      <c r="AC315" s="7">
        <v>0</v>
      </c>
      <c r="AJ315" s="6">
        <v>0.9</v>
      </c>
      <c r="AK315" s="2">
        <v>0</v>
      </c>
      <c r="AL315" s="7">
        <v>0</v>
      </c>
      <c r="AS315" s="6">
        <v>0.5</v>
      </c>
      <c r="AT315" s="2">
        <v>0.8</v>
      </c>
      <c r="AU315" s="7">
        <v>0</v>
      </c>
      <c r="BB315" s="6">
        <v>0</v>
      </c>
      <c r="BC315" s="2">
        <v>0.9</v>
      </c>
      <c r="BD315" s="7">
        <v>0.9</v>
      </c>
    </row>
    <row r="316" spans="1:56" x14ac:dyDescent="0.25">
      <c r="I316" s="6">
        <v>0</v>
      </c>
      <c r="J316" s="2">
        <v>0.8</v>
      </c>
      <c r="K316" s="7">
        <v>0.8</v>
      </c>
      <c r="R316" s="6">
        <v>0.7</v>
      </c>
      <c r="S316" s="2">
        <v>0</v>
      </c>
      <c r="T316" s="7">
        <v>0</v>
      </c>
      <c r="AA316" s="6">
        <v>0</v>
      </c>
      <c r="AB316" s="2">
        <v>0</v>
      </c>
      <c r="AC316" s="7">
        <v>0</v>
      </c>
      <c r="AJ316" s="6">
        <v>0</v>
      </c>
      <c r="AK316" s="2">
        <v>0</v>
      </c>
      <c r="AL316" s="7">
        <v>0.8</v>
      </c>
      <c r="AS316" s="6">
        <v>0</v>
      </c>
      <c r="AT316" s="2">
        <v>0</v>
      </c>
      <c r="AU316" s="7">
        <v>0</v>
      </c>
      <c r="BB316" s="6">
        <v>0</v>
      </c>
      <c r="BC316" s="2">
        <v>0</v>
      </c>
      <c r="BD316" s="7">
        <v>0</v>
      </c>
    </row>
    <row r="317" spans="1:56" ht="15.75" thickBot="1" x14ac:dyDescent="0.3">
      <c r="I317" s="8">
        <v>0</v>
      </c>
      <c r="J317" s="9">
        <v>0</v>
      </c>
      <c r="K317" s="10">
        <v>0</v>
      </c>
      <c r="R317" s="8">
        <v>0.7</v>
      </c>
      <c r="S317" s="9">
        <v>0</v>
      </c>
      <c r="T317" s="10">
        <v>0</v>
      </c>
      <c r="AA317" s="8">
        <v>0</v>
      </c>
      <c r="AB317" s="9">
        <v>0.7</v>
      </c>
      <c r="AC317" s="10">
        <v>0</v>
      </c>
      <c r="AJ317" s="8">
        <v>0.8</v>
      </c>
      <c r="AK317" s="9">
        <v>0</v>
      </c>
      <c r="AL317" s="10">
        <v>0</v>
      </c>
      <c r="AS317" s="8">
        <v>0</v>
      </c>
      <c r="AT317" s="9">
        <v>0</v>
      </c>
      <c r="AU317" s="10">
        <v>0</v>
      </c>
      <c r="BB317" s="8">
        <v>0</v>
      </c>
      <c r="BC317" s="9">
        <v>0</v>
      </c>
      <c r="BD317" s="10">
        <v>0</v>
      </c>
    </row>
    <row r="319" spans="1:56" x14ac:dyDescent="0.25">
      <c r="I319" t="s">
        <v>1</v>
      </c>
      <c r="J319">
        <f>(COUNTIF(I314:K317,1)/12)*100</f>
        <v>8.3333333333333321</v>
      </c>
      <c r="K319" t="s">
        <v>5</v>
      </c>
      <c r="R319" t="s">
        <v>1</v>
      </c>
      <c r="S319">
        <f>(COUNTIF(R314:T317,1)/12)*100</f>
        <v>8.3333333333333321</v>
      </c>
      <c r="T319" t="s">
        <v>5</v>
      </c>
      <c r="AA319" t="s">
        <v>1</v>
      </c>
      <c r="AB319">
        <f>(COUNTIF(AA314:AC317,1)/12)*100</f>
        <v>8.3333333333333321</v>
      </c>
      <c r="AC319" t="s">
        <v>5</v>
      </c>
      <c r="AJ319" t="s">
        <v>1</v>
      </c>
      <c r="AK319">
        <f>(COUNTIF(AJ314:AL317,1)/12)*100</f>
        <v>8.3333333333333321</v>
      </c>
      <c r="AL319" t="s">
        <v>5</v>
      </c>
      <c r="AS319" t="s">
        <v>1</v>
      </c>
      <c r="AT319">
        <f>(COUNTIF(AS314:AU317,1)/12)*100</f>
        <v>8.3333333333333321</v>
      </c>
      <c r="AU319" t="s">
        <v>5</v>
      </c>
      <c r="BB319" t="s">
        <v>1</v>
      </c>
      <c r="BC319">
        <f>(COUNTIF(BB314:BD317,1)/12)*100</f>
        <v>8.3333333333333321</v>
      </c>
      <c r="BD319" t="s">
        <v>5</v>
      </c>
    </row>
    <row r="320" spans="1:56" x14ac:dyDescent="0.25">
      <c r="I320" t="s">
        <v>2</v>
      </c>
      <c r="J320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0.56196277653131221</v>
      </c>
      <c r="R320" t="s">
        <v>2</v>
      </c>
      <c r="S320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0.63106683251764129</v>
      </c>
      <c r="AA320" t="s">
        <v>2</v>
      </c>
      <c r="AB320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0.68970600202276211</v>
      </c>
      <c r="AJ320" t="s">
        <v>2</v>
      </c>
      <c r="AK320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0.54585043187128734</v>
      </c>
      <c r="AS320" t="s">
        <v>2</v>
      </c>
      <c r="AT320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0.62891851989630465</v>
      </c>
      <c r="BB320" t="s">
        <v>2</v>
      </c>
      <c r="BC320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0.67027353785703503</v>
      </c>
    </row>
    <row r="321" spans="9:55" x14ac:dyDescent="0.25">
      <c r="I321" t="s">
        <v>3</v>
      </c>
      <c r="J321">
        <f>1 - J320</f>
        <v>0.43803722346868779</v>
      </c>
      <c r="R321" t="s">
        <v>3</v>
      </c>
      <c r="S321">
        <f>1 - S320</f>
        <v>0.36893316748235871</v>
      </c>
      <c r="AA321" t="s">
        <v>3</v>
      </c>
      <c r="AB321">
        <f>1 - AB320</f>
        <v>0.31029399797723789</v>
      </c>
      <c r="AJ321" t="s">
        <v>3</v>
      </c>
      <c r="AK321">
        <f>1 - AK320</f>
        <v>0.45414956812871266</v>
      </c>
      <c r="AS321" t="s">
        <v>3</v>
      </c>
      <c r="AT321">
        <f>1 - AT320</f>
        <v>0.37108148010369535</v>
      </c>
      <c r="BB321" t="s">
        <v>3</v>
      </c>
      <c r="BC321">
        <f>1 - BC320</f>
        <v>0.32972646214296497</v>
      </c>
    </row>
    <row r="322" spans="9:55" x14ac:dyDescent="0.25">
      <c r="I322" t="s">
        <v>4</v>
      </c>
      <c r="J322">
        <f>1/((0.5*(1/J320))+(0.5*(1/J321)))</f>
        <v>0.49232122864906136</v>
      </c>
      <c r="R322" t="s">
        <v>4</v>
      </c>
      <c r="S322">
        <f>1/((0.5*(1/S320))+(0.5*(1/S321)))</f>
        <v>0.46564297082758516</v>
      </c>
      <c r="AA322" t="s">
        <v>4</v>
      </c>
      <c r="AB322">
        <f>1/((0.5*(1/AB320))+(0.5*(1/AB321)))</f>
        <v>0.42802326559307957</v>
      </c>
      <c r="AJ322" t="s">
        <v>4</v>
      </c>
      <c r="AK322">
        <f>1/((0.5*(1/AK320))+(0.5*(1/AK321)))</f>
        <v>0.49579547579443295</v>
      </c>
      <c r="AS322" t="s">
        <v>4</v>
      </c>
      <c r="AT322">
        <f>1/((0.5*(1/AT320))+(0.5*(1/AT321)))</f>
        <v>0.46676003045549219</v>
      </c>
      <c r="BB322" t="s">
        <v>4</v>
      </c>
      <c r="BC322">
        <f>1/((0.5*(1/BC320))+(0.5*(1/BC321)))</f>
        <v>0.44201384461129772</v>
      </c>
    </row>
    <row r="336" spans="9:55" s="14" customFormat="1" x14ac:dyDescent="0.25"/>
    <row r="337" spans="1:56" x14ac:dyDescent="0.25">
      <c r="A337" s="12" t="s">
        <v>11</v>
      </c>
      <c r="E337" s="12" t="s">
        <v>0</v>
      </c>
      <c r="F337" s="13"/>
      <c r="N337" s="12" t="s">
        <v>6</v>
      </c>
      <c r="W337" s="12" t="s">
        <v>7</v>
      </c>
      <c r="AF337" s="12" t="s">
        <v>8</v>
      </c>
      <c r="AG337" s="13"/>
      <c r="AH337" s="13"/>
      <c r="AO337" s="12" t="s">
        <v>9</v>
      </c>
      <c r="AP337" s="12"/>
      <c r="AQ337" s="11"/>
      <c r="AR337" s="11"/>
      <c r="AX337" s="12" t="s">
        <v>10</v>
      </c>
      <c r="AY337" s="13"/>
    </row>
    <row r="339" spans="1:56" ht="15.75" thickBot="1" x14ac:dyDescent="0.3"/>
    <row r="340" spans="1:56" x14ac:dyDescent="0.25">
      <c r="I340" s="3">
        <v>1</v>
      </c>
      <c r="J340" s="4">
        <v>0.8</v>
      </c>
      <c r="K340" s="5">
        <v>0.8</v>
      </c>
      <c r="R340" s="3">
        <v>1</v>
      </c>
      <c r="S340" s="4">
        <v>0</v>
      </c>
      <c r="T340" s="5">
        <v>0</v>
      </c>
      <c r="AA340" s="3">
        <v>1</v>
      </c>
      <c r="AB340" s="4">
        <v>0</v>
      </c>
      <c r="AC340" s="5">
        <v>0</v>
      </c>
      <c r="AJ340" s="3">
        <v>1</v>
      </c>
      <c r="AK340" s="4">
        <v>0</v>
      </c>
      <c r="AL340" s="5">
        <v>0.9</v>
      </c>
      <c r="AS340" s="3">
        <v>1</v>
      </c>
      <c r="AT340" s="4">
        <v>0.7</v>
      </c>
      <c r="AU340" s="5">
        <v>0</v>
      </c>
      <c r="BB340" s="3">
        <v>1</v>
      </c>
      <c r="BC340" s="4">
        <v>0</v>
      </c>
      <c r="BD340" s="5">
        <v>0.7</v>
      </c>
    </row>
    <row r="341" spans="1:56" x14ac:dyDescent="0.25">
      <c r="I341" s="6">
        <v>0.8</v>
      </c>
      <c r="J341" s="2">
        <v>0.8</v>
      </c>
      <c r="K341" s="7">
        <v>0.8</v>
      </c>
      <c r="R341" s="6">
        <v>0.9</v>
      </c>
      <c r="S341" s="2">
        <v>0</v>
      </c>
      <c r="T341" s="7">
        <v>0</v>
      </c>
      <c r="AA341" s="6">
        <v>0</v>
      </c>
      <c r="AB341" s="2">
        <v>0</v>
      </c>
      <c r="AC341" s="7">
        <v>0.9</v>
      </c>
      <c r="AJ341" s="6">
        <v>0</v>
      </c>
      <c r="AK341" s="2">
        <v>0</v>
      </c>
      <c r="AL341" s="7">
        <v>0</v>
      </c>
      <c r="AS341" s="6">
        <v>0</v>
      </c>
      <c r="AT341" s="2">
        <v>0</v>
      </c>
      <c r="AU341" s="7">
        <v>0</v>
      </c>
      <c r="BB341" s="6">
        <v>0</v>
      </c>
      <c r="BC341" s="2">
        <v>0</v>
      </c>
      <c r="BD341" s="7">
        <v>0</v>
      </c>
    </row>
    <row r="342" spans="1:56" x14ac:dyDescent="0.25">
      <c r="I342" s="6">
        <v>0.8</v>
      </c>
      <c r="J342" s="2">
        <v>0.7</v>
      </c>
      <c r="K342" s="7">
        <v>0.5</v>
      </c>
      <c r="R342" s="6">
        <v>0.8</v>
      </c>
      <c r="S342" s="2">
        <v>0</v>
      </c>
      <c r="T342" s="7">
        <v>0</v>
      </c>
      <c r="AA342" s="6">
        <v>0.9</v>
      </c>
      <c r="AB342" s="2">
        <v>0</v>
      </c>
      <c r="AC342" s="7">
        <v>0</v>
      </c>
      <c r="AJ342" s="6">
        <v>0</v>
      </c>
      <c r="AK342" s="2">
        <v>0</v>
      </c>
      <c r="AL342" s="7">
        <v>0</v>
      </c>
      <c r="AS342" s="6">
        <v>0</v>
      </c>
      <c r="AT342" s="2">
        <v>0</v>
      </c>
      <c r="AU342" s="7">
        <v>0</v>
      </c>
      <c r="BB342" s="6">
        <v>0</v>
      </c>
      <c r="BC342" s="2">
        <v>0</v>
      </c>
      <c r="BD342" s="7">
        <v>0</v>
      </c>
    </row>
    <row r="343" spans="1:56" ht="15.75" thickBot="1" x14ac:dyDescent="0.3">
      <c r="I343" s="8">
        <v>0.4</v>
      </c>
      <c r="J343" s="9">
        <v>0.7</v>
      </c>
      <c r="K343" s="10">
        <v>0.8</v>
      </c>
      <c r="R343" s="8">
        <v>0</v>
      </c>
      <c r="S343" s="9">
        <v>0</v>
      </c>
      <c r="T343" s="10">
        <v>0</v>
      </c>
      <c r="AA343" s="8">
        <v>0</v>
      </c>
      <c r="AB343" s="9">
        <v>0</v>
      </c>
      <c r="AC343" s="10">
        <v>0</v>
      </c>
      <c r="AJ343" s="8">
        <v>0.9</v>
      </c>
      <c r="AK343" s="9">
        <v>0</v>
      </c>
      <c r="AL343" s="10">
        <v>0</v>
      </c>
      <c r="AS343" s="8">
        <v>0</v>
      </c>
      <c r="AT343" s="9">
        <v>0</v>
      </c>
      <c r="AU343" s="10">
        <v>0</v>
      </c>
      <c r="BB343" s="8">
        <v>0.7</v>
      </c>
      <c r="BC343" s="9">
        <v>0</v>
      </c>
      <c r="BD343" s="10">
        <v>0</v>
      </c>
    </row>
    <row r="345" spans="1:56" x14ac:dyDescent="0.25">
      <c r="I345" t="s">
        <v>1</v>
      </c>
      <c r="J345">
        <f>(COUNTIF(I340:K343,1)/12)*100</f>
        <v>8.3333333333333321</v>
      </c>
      <c r="K345" t="s">
        <v>5</v>
      </c>
      <c r="R345" t="s">
        <v>1</v>
      </c>
      <c r="S345">
        <f>(COUNTIF(R340:T343,1)/12)*100</f>
        <v>8.3333333333333321</v>
      </c>
      <c r="T345" t="s">
        <v>5</v>
      </c>
      <c r="AA345" t="s">
        <v>1</v>
      </c>
      <c r="AB345">
        <f>(COUNTIF(AA340:AC343,1)/12)*100</f>
        <v>8.3333333333333321</v>
      </c>
      <c r="AC345" t="s">
        <v>5</v>
      </c>
      <c r="AJ345" t="s">
        <v>1</v>
      </c>
      <c r="AK345">
        <f>(COUNTIF(AJ340:AL343,1)/12)*100</f>
        <v>8.3333333333333321</v>
      </c>
      <c r="AL345" t="s">
        <v>5</v>
      </c>
      <c r="AS345" t="s">
        <v>1</v>
      </c>
      <c r="AT345">
        <f>(COUNTIF(AS340:AU343,1)/12)*100</f>
        <v>8.3333333333333321</v>
      </c>
      <c r="AU345" t="s">
        <v>5</v>
      </c>
      <c r="BB345" t="s">
        <v>1</v>
      </c>
      <c r="BC345">
        <f>(COUNTIF(BB340:BD343,1)/12)*100</f>
        <v>8.3333333333333321</v>
      </c>
      <c r="BD345" t="s">
        <v>5</v>
      </c>
    </row>
    <row r="346" spans="1:56" x14ac:dyDescent="0.25">
      <c r="I346" t="s">
        <v>2</v>
      </c>
      <c r="J346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0.83386033642947688</v>
      </c>
      <c r="R346" t="s">
        <v>2</v>
      </c>
      <c r="S346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0.43158066053638083</v>
      </c>
      <c r="AA346" t="s">
        <v>2</v>
      </c>
      <c r="AB346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0.41201567059206484</v>
      </c>
      <c r="AJ346" t="s">
        <v>2</v>
      </c>
      <c r="AK346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0.44792318154869171</v>
      </c>
      <c r="AS346" t="s">
        <v>2</v>
      </c>
      <c r="AT346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0.43503330582067179</v>
      </c>
      <c r="BB346" t="s">
        <v>2</v>
      </c>
      <c r="BC346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0.41999511747131518</v>
      </c>
    </row>
    <row r="347" spans="1:56" x14ac:dyDescent="0.25">
      <c r="I347" t="s">
        <v>3</v>
      </c>
      <c r="J347">
        <f>1 - J346</f>
        <v>0.16613966357052312</v>
      </c>
      <c r="R347" t="s">
        <v>3</v>
      </c>
      <c r="S347">
        <f>1 - S346</f>
        <v>0.56841933946361922</v>
      </c>
      <c r="AA347" t="s">
        <v>3</v>
      </c>
      <c r="AB347">
        <f>1 - AB346</f>
        <v>0.58798432940793521</v>
      </c>
      <c r="AJ347" t="s">
        <v>3</v>
      </c>
      <c r="AK347">
        <f>1 - AK346</f>
        <v>0.55207681845130829</v>
      </c>
      <c r="AS347" t="s">
        <v>3</v>
      </c>
      <c r="AT347">
        <f>1 - AT346</f>
        <v>0.56496669417932821</v>
      </c>
      <c r="BB347" t="s">
        <v>3</v>
      </c>
      <c r="BC347">
        <f>1 - BC346</f>
        <v>0.58000488252868476</v>
      </c>
    </row>
    <row r="348" spans="1:56" x14ac:dyDescent="0.25">
      <c r="I348" t="s">
        <v>4</v>
      </c>
      <c r="J348">
        <f>1/((0.5*(1/J346))+(0.5*(1/J347)))</f>
        <v>0.277074551518393</v>
      </c>
      <c r="R348" t="s">
        <v>4</v>
      </c>
      <c r="S348">
        <f>1/((0.5*(1/S346))+(0.5*(1/S347)))</f>
        <v>0.49063758797472412</v>
      </c>
      <c r="AA348" t="s">
        <v>4</v>
      </c>
      <c r="AB348">
        <f>1/((0.5*(1/AB346))+(0.5*(1/AB347)))</f>
        <v>0.48451751555727185</v>
      </c>
      <c r="AJ348" t="s">
        <v>4</v>
      </c>
      <c r="AK348">
        <f>1/((0.5*(1/AK346))+(0.5*(1/AK347)))</f>
        <v>0.49457600995997897</v>
      </c>
      <c r="AS348" t="s">
        <v>4</v>
      </c>
      <c r="AT348">
        <f>1/((0.5*(1/AT346))+(0.5*(1/AT347)))</f>
        <v>0.49155865729481929</v>
      </c>
      <c r="BB348" t="s">
        <v>4</v>
      </c>
      <c r="BC348">
        <f>1/((0.5*(1/BC346))+(0.5*(1/BC347)))</f>
        <v>0.48719843754314268</v>
      </c>
    </row>
    <row r="362" s="14" customFormat="1" x14ac:dyDescent="0.25"/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Weighted Matrix</vt:lpstr>
      <vt:lpstr>Query 1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dr rania</cp:lastModifiedBy>
  <dcterms:created xsi:type="dcterms:W3CDTF">2017-12-06T09:10:50Z</dcterms:created>
  <dcterms:modified xsi:type="dcterms:W3CDTF">2017-12-10T11:55:53Z</dcterms:modified>
</cp:coreProperties>
</file>